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FPB\Desktop\"/>
    </mc:Choice>
  </mc:AlternateContent>
  <bookViews>
    <workbookView xWindow="0" yWindow="0" windowWidth="21600" windowHeight="9735"/>
  </bookViews>
  <sheets>
    <sheet name="Plan1" sheetId="1" r:id="rId1"/>
    <sheet name="Plan2" sheetId="2" r:id="rId2"/>
    <sheet name="Plan3" sheetId="3" r:id="rId3"/>
    <sheet name="Plan4" sheetId="4" r:id="rId4"/>
    <sheet name="Plan5" sheetId="5" r:id="rId5"/>
  </sheets>
  <definedNames>
    <definedName name="_xlnm.Print_Area" localSheetId="0">Plan1!$A$1:$Q$147</definedName>
  </definedNames>
  <calcPr calcId="162913"/>
</workbook>
</file>

<file path=xl/calcChain.xml><?xml version="1.0" encoding="utf-8"?>
<calcChain xmlns="http://schemas.openxmlformats.org/spreadsheetml/2006/main">
  <c r="N123" i="1" l="1"/>
  <c r="M123" i="1"/>
  <c r="K123" i="1"/>
  <c r="J123" i="1"/>
  <c r="N117" i="1"/>
  <c r="M117" i="1"/>
  <c r="K117" i="1"/>
  <c r="J117" i="1"/>
  <c r="N111" i="1"/>
  <c r="M111" i="1"/>
  <c r="K111" i="1"/>
  <c r="J111" i="1"/>
  <c r="N99" i="1"/>
  <c r="M99" i="1"/>
  <c r="K99" i="1"/>
  <c r="J99" i="1"/>
  <c r="N75" i="1"/>
  <c r="M75" i="1"/>
  <c r="K75" i="1"/>
  <c r="J75" i="1"/>
  <c r="N63" i="1"/>
  <c r="M63" i="1"/>
  <c r="K63" i="1"/>
  <c r="J63" i="1"/>
  <c r="N51" i="1"/>
  <c r="M51" i="1"/>
  <c r="K51" i="1"/>
  <c r="J51" i="1"/>
  <c r="N33" i="1"/>
  <c r="M33" i="1"/>
  <c r="K33" i="1"/>
  <c r="J33" i="1"/>
  <c r="L111" i="1" l="1"/>
  <c r="O111" i="1" s="1"/>
  <c r="P111" i="1" s="1"/>
  <c r="Q111" i="1" s="1"/>
  <c r="Q114" i="1" s="1"/>
  <c r="L99" i="1"/>
  <c r="O99" i="1" s="1"/>
  <c r="P99" i="1" s="1"/>
  <c r="Q99" i="1" s="1"/>
  <c r="Q102" i="1" s="1"/>
  <c r="L33" i="1"/>
  <c r="O33" i="1" s="1"/>
  <c r="P33" i="1" s="1"/>
  <c r="Q33" i="1" s="1"/>
  <c r="Q36" i="1" s="1"/>
  <c r="L123" i="1"/>
  <c r="O123" i="1" s="1"/>
  <c r="P123" i="1" s="1"/>
  <c r="Q123" i="1" s="1"/>
  <c r="Q126" i="1" s="1"/>
  <c r="L117" i="1"/>
  <c r="O117" i="1" s="1"/>
  <c r="P117" i="1" s="1"/>
  <c r="Q117" i="1" s="1"/>
  <c r="Q120" i="1" s="1"/>
  <c r="L75" i="1"/>
  <c r="O75" i="1" s="1"/>
  <c r="P75" i="1" s="1"/>
  <c r="Q75" i="1" s="1"/>
  <c r="Q78" i="1" s="1"/>
  <c r="L63" i="1"/>
  <c r="O63" i="1" s="1"/>
  <c r="P63" i="1" s="1"/>
  <c r="Q63" i="1" s="1"/>
  <c r="Q66" i="1" s="1"/>
  <c r="L51" i="1"/>
  <c r="O51" i="1" s="1"/>
  <c r="P51" i="1" s="1"/>
  <c r="Q51" i="1" s="1"/>
  <c r="Q54" i="1" s="1"/>
  <c r="J39" i="1"/>
  <c r="J27" i="1" l="1"/>
  <c r="N105" i="1"/>
  <c r="M105" i="1"/>
  <c r="K105" i="1"/>
  <c r="J105" i="1"/>
  <c r="N93" i="1"/>
  <c r="M93" i="1"/>
  <c r="K93" i="1"/>
  <c r="J93" i="1"/>
  <c r="N87" i="1"/>
  <c r="M87" i="1"/>
  <c r="K87" i="1"/>
  <c r="J87" i="1"/>
  <c r="N81" i="1"/>
  <c r="M81" i="1"/>
  <c r="K81" i="1"/>
  <c r="J81" i="1"/>
  <c r="N69" i="1"/>
  <c r="M69" i="1"/>
  <c r="K69" i="1"/>
  <c r="J69" i="1"/>
  <c r="N57" i="1"/>
  <c r="M57" i="1"/>
  <c r="K57" i="1"/>
  <c r="J57" i="1"/>
  <c r="N45" i="1"/>
  <c r="M45" i="1"/>
  <c r="K45" i="1"/>
  <c r="J45" i="1"/>
  <c r="N39" i="1"/>
  <c r="M39" i="1"/>
  <c r="K39" i="1"/>
  <c r="N27" i="1"/>
  <c r="M27" i="1"/>
  <c r="K27" i="1"/>
  <c r="N21" i="1"/>
  <c r="M21" i="1"/>
  <c r="K21" i="1"/>
  <c r="J21" i="1"/>
  <c r="L45" i="1" l="1"/>
  <c r="O45" i="1" s="1"/>
  <c r="P45" i="1" s="1"/>
  <c r="Q45" i="1" s="1"/>
  <c r="Q48" i="1" s="1"/>
  <c r="L69" i="1"/>
  <c r="O69" i="1" s="1"/>
  <c r="P69" i="1" s="1"/>
  <c r="Q69" i="1" s="1"/>
  <c r="Q72" i="1" s="1"/>
  <c r="L81" i="1"/>
  <c r="O81" i="1" s="1"/>
  <c r="P81" i="1" s="1"/>
  <c r="Q81" i="1" s="1"/>
  <c r="Q84" i="1" s="1"/>
  <c r="L87" i="1"/>
  <c r="O87" i="1" s="1"/>
  <c r="P87" i="1" s="1"/>
  <c r="Q87" i="1" s="1"/>
  <c r="Q90" i="1" s="1"/>
  <c r="L105" i="1"/>
  <c r="O105" i="1" s="1"/>
  <c r="P105" i="1" s="1"/>
  <c r="Q105" i="1" s="1"/>
  <c r="Q108" i="1" s="1"/>
  <c r="L93" i="1"/>
  <c r="O93" i="1" s="1"/>
  <c r="P93" i="1" s="1"/>
  <c r="Q93" i="1" s="1"/>
  <c r="Q96" i="1" s="1"/>
  <c r="L57" i="1"/>
  <c r="O57" i="1" s="1"/>
  <c r="P57" i="1" s="1"/>
  <c r="Q57" i="1" s="1"/>
  <c r="Q60" i="1" s="1"/>
  <c r="L21" i="1"/>
  <c r="O21" i="1" s="1"/>
  <c r="P21" i="1" s="1"/>
  <c r="Q21" i="1" s="1"/>
  <c r="Q24" i="1" s="1"/>
  <c r="L27" i="1"/>
  <c r="O27" i="1" s="1"/>
  <c r="P27" i="1" s="1"/>
  <c r="Q27" i="1" s="1"/>
  <c r="Q30" i="1" s="1"/>
  <c r="L39" i="1"/>
  <c r="O39" i="1" s="1"/>
  <c r="P39" i="1" s="1"/>
  <c r="Q39" i="1" s="1"/>
  <c r="Q42" i="1" s="1"/>
  <c r="N15" i="1"/>
  <c r="M15" i="1"/>
  <c r="J15" i="1"/>
  <c r="K15" i="1"/>
  <c r="L15" i="1" l="1"/>
  <c r="B1" i="4"/>
  <c r="O15" i="1" l="1"/>
  <c r="P15" i="1" s="1"/>
  <c r="Q15" i="1" s="1"/>
  <c r="D3" i="2" l="1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2" i="2"/>
  <c r="D61" i="2" l="1"/>
  <c r="Q18" i="1" l="1"/>
  <c r="Q128" i="1" s="1"/>
</calcChain>
</file>

<file path=xl/sharedStrings.xml><?xml version="1.0" encoding="utf-8"?>
<sst xmlns="http://schemas.openxmlformats.org/spreadsheetml/2006/main" count="354" uniqueCount="34">
  <si>
    <t>TRATAMENTO ESTATISTICO</t>
  </si>
  <si>
    <t>Nº. de Cotações</t>
  </si>
  <si>
    <t>Amplitude total</t>
  </si>
  <si>
    <t>Desvio padrão</t>
  </si>
  <si>
    <t>Coeficiente de variação</t>
  </si>
  <si>
    <t>Média</t>
  </si>
  <si>
    <t>Mediana</t>
  </si>
  <si>
    <t>Preço  de referência</t>
  </si>
  <si>
    <t>Valor unitário estimado</t>
  </si>
  <si>
    <t>Valor total estimado</t>
  </si>
  <si>
    <t>QUANT.</t>
  </si>
  <si>
    <t>ITEM</t>
  </si>
  <si>
    <t>VALOR TOTAL ESTIMADO DO ITEM</t>
  </si>
  <si>
    <t>VALOR TOTAL ESTIMADO DA CESTA DE PREÇOS ESTIMADOS</t>
  </si>
  <si>
    <t>PREÇOS UNITÁRIOS</t>
  </si>
  <si>
    <t>FONTES PESQUISADAS</t>
  </si>
  <si>
    <t>PLANILHA COMPARATIVA DE PREÇOS ESTIMADOS</t>
  </si>
  <si>
    <t>OBSERVAÇÕES:</t>
  </si>
  <si>
    <t>___________________________________________________</t>
  </si>
  <si>
    <t>Ministério da Educação</t>
  </si>
  <si>
    <t>Instituto Federal de Educação, Ciência e Tecnologia da Paraíba</t>
  </si>
  <si>
    <t>QNTD</t>
  </si>
  <si>
    <t>UND</t>
  </si>
  <si>
    <t>DESCRIÇÃO: ITEM 1</t>
  </si>
  <si>
    <t>DESCRIÇÃO:  ITEM 1</t>
  </si>
  <si>
    <t>DESCRIÇÃO:  ITEM 2</t>
  </si>
  <si>
    <t>DESCRIÇÃO: ITEM 2</t>
  </si>
  <si>
    <t>DESCRIÇÃO: ITEM 3</t>
  </si>
  <si>
    <t>DESCRIÇÃO: ITEM 4</t>
  </si>
  <si>
    <t>Campus - João pessoa</t>
  </si>
  <si>
    <t>Processo nº. ____________________________________</t>
  </si>
  <si>
    <t>CÓDIGO</t>
  </si>
  <si>
    <t>Responsável (is) pela pesquisa de preços:</t>
  </si>
  <si>
    <t>João Pessoa, __ de ______________ de 20__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</si>
</sst>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[$R$-416]\ #,##0.00;[Red]\-[$R$-416]\ #,##0.00"/>
    <numFmt numFmtId="165" formatCode="&quot;R$ &quot;#,##0.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  <font>
      <sz val="11"/>
      <color indexed="8"/>
      <name val="Calibri"/>
      <family val="2"/>
    </font>
    <font>
      <sz val="8"/>
      <color rgb="FF000000"/>
      <name val="Arial"/>
      <family val="2"/>
    </font>
    <font>
      <sz val="11"/>
      <name val="Arial"/>
      <family val="2"/>
    </font>
    <font>
      <sz val="11"/>
      <name val="Calibri"/>
      <family val="2"/>
      <scheme val="minor"/>
    </font>
    <font>
      <b/>
      <sz val="10"/>
      <name val="Arial"/>
      <family val="2"/>
    </font>
    <font>
      <b/>
      <sz val="11"/>
      <name val="Arial"/>
      <family val="2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Arial"/>
      <family val="2"/>
    </font>
    <font>
      <sz val="11"/>
      <color rgb="FF9C0006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22"/>
        <bgColor indexed="31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7CE"/>
      </patternFill>
    </fill>
    <fill>
      <patternFill patternType="solid">
        <fgColor rgb="FFC0000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/>
        <bgColor indexed="31"/>
      </patternFill>
    </fill>
    <fill>
      <patternFill patternType="solid">
        <fgColor theme="5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4" fillId="0" borderId="0" applyBorder="0" applyProtection="0"/>
    <xf numFmtId="43" fontId="1" fillId="0" borderId="0" applyFont="0" applyFill="0" applyBorder="0" applyAlignment="0" applyProtection="0"/>
    <xf numFmtId="0" fontId="14" fillId="7" borderId="0" applyNumberFormat="0" applyBorder="0" applyAlignment="0" applyProtection="0"/>
  </cellStyleXfs>
  <cellXfs count="71">
    <xf numFmtId="0" fontId="0" fillId="0" borderId="0" xfId="0"/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43" fontId="5" fillId="0" borderId="3" xfId="3" applyFont="1" applyBorder="1" applyAlignment="1">
      <alignment horizontal="center" vertical="center" wrapText="1"/>
    </xf>
    <xf numFmtId="43" fontId="0" fillId="0" borderId="0" xfId="0" applyNumberFormat="1"/>
    <xf numFmtId="165" fontId="6" fillId="0" borderId="1" xfId="2" applyNumberFormat="1" applyFont="1" applyFill="1" applyBorder="1" applyAlignment="1" applyProtection="1">
      <alignment horizontal="center"/>
    </xf>
    <xf numFmtId="2" fontId="0" fillId="0" borderId="0" xfId="0" applyNumberFormat="1" applyAlignment="1">
      <alignment wrapText="1"/>
    </xf>
    <xf numFmtId="0" fontId="0" fillId="0" borderId="0" xfId="0" applyAlignment="1">
      <alignment horizontal="left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8" fillId="5" borderId="1" xfId="2" applyNumberFormat="1" applyFont="1" applyFill="1" applyBorder="1" applyAlignment="1" applyProtection="1">
      <alignment horizontal="center" vertical="center"/>
    </xf>
    <xf numFmtId="0" fontId="9" fillId="5" borderId="1" xfId="2" applyNumberFormat="1" applyFont="1" applyFill="1" applyBorder="1" applyAlignment="1" applyProtection="1">
      <alignment horizontal="center" vertical="center"/>
    </xf>
    <xf numFmtId="164" fontId="10" fillId="6" borderId="1" xfId="0" applyNumberFormat="1" applyFont="1" applyFill="1" applyBorder="1"/>
    <xf numFmtId="0" fontId="12" fillId="0" borderId="0" xfId="0" applyFont="1"/>
    <xf numFmtId="0" fontId="13" fillId="4" borderId="1" xfId="0" applyFont="1" applyFill="1" applyBorder="1" applyAlignment="1">
      <alignment horizontal="center" vertical="center" wrapText="1"/>
    </xf>
    <xf numFmtId="0" fontId="8" fillId="5" borderId="1" xfId="2" applyNumberFormat="1" applyFont="1" applyFill="1" applyBorder="1" applyAlignment="1" applyProtection="1">
      <alignment horizontal="left" vertical="center"/>
    </xf>
    <xf numFmtId="0" fontId="1" fillId="0" borderId="0" xfId="0" applyFont="1" applyAlignment="1">
      <alignment horizontal="left" vertical="center"/>
    </xf>
    <xf numFmtId="0" fontId="6" fillId="0" borderId="1" xfId="0" applyFont="1" applyFill="1" applyBorder="1" applyAlignment="1">
      <alignment horizontal="center" vertical="center" wrapText="1"/>
    </xf>
    <xf numFmtId="164" fontId="10" fillId="6" borderId="1" xfId="0" applyNumberFormat="1" applyFont="1" applyFill="1" applyBorder="1" applyAlignment="1">
      <alignment vertical="center"/>
    </xf>
    <xf numFmtId="0" fontId="9" fillId="5" borderId="1" xfId="2" applyNumberFormat="1" applyFont="1" applyFill="1" applyBorder="1" applyAlignment="1" applyProtection="1">
      <alignment horizontal="center" vertical="center" wrapText="1"/>
    </xf>
    <xf numFmtId="2" fontId="11" fillId="0" borderId="0" xfId="0" applyNumberFormat="1" applyFont="1" applyAlignment="1">
      <alignment wrapText="1"/>
    </xf>
    <xf numFmtId="0" fontId="0" fillId="0" borderId="0" xfId="2" applyNumberFormat="1" applyFont="1" applyFill="1" applyBorder="1" applyAlignment="1" applyProtection="1"/>
    <xf numFmtId="0" fontId="12" fillId="0" borderId="0" xfId="0" applyFont="1" applyAlignment="1"/>
    <xf numFmtId="0" fontId="0" fillId="0" borderId="0" xfId="0" applyAlignment="1">
      <alignment vertical="center" wrapText="1"/>
    </xf>
    <xf numFmtId="0" fontId="0" fillId="0" borderId="0" xfId="2" applyNumberFormat="1" applyFont="1" applyFill="1" applyBorder="1" applyAlignment="1" applyProtection="1">
      <alignment wrapText="1"/>
    </xf>
    <xf numFmtId="0" fontId="0" fillId="0" borderId="0" xfId="0" applyAlignment="1">
      <alignment wrapText="1"/>
    </xf>
    <xf numFmtId="0" fontId="11" fillId="9" borderId="0" xfId="0" applyFont="1" applyFill="1"/>
    <xf numFmtId="0" fontId="9" fillId="10" borderId="1" xfId="2" applyNumberFormat="1" applyFont="1" applyFill="1" applyBorder="1" applyAlignment="1" applyProtection="1">
      <alignment horizontal="center" vertical="center" wrapText="1"/>
    </xf>
    <xf numFmtId="165" fontId="6" fillId="2" borderId="1" xfId="2" applyNumberFormat="1" applyFont="1" applyFill="1" applyBorder="1" applyAlignment="1" applyProtection="1">
      <alignment horizontal="center" vertical="center"/>
    </xf>
    <xf numFmtId="0" fontId="11" fillId="0" borderId="0" xfId="0" applyFont="1" applyFill="1"/>
    <xf numFmtId="165" fontId="6" fillId="11" borderId="1" xfId="2" applyNumberFormat="1" applyFont="1" applyFill="1" applyBorder="1" applyAlignment="1" applyProtection="1">
      <alignment horizontal="center" vertical="center"/>
    </xf>
    <xf numFmtId="0" fontId="7" fillId="11" borderId="1" xfId="0" applyFont="1" applyFill="1" applyBorder="1" applyAlignment="1">
      <alignment vertical="center" wrapText="1"/>
    </xf>
    <xf numFmtId="0" fontId="7" fillId="11" borderId="1" xfId="0" applyFont="1" applyFill="1" applyBorder="1" applyAlignment="1">
      <alignment wrapText="1"/>
    </xf>
    <xf numFmtId="0" fontId="12" fillId="0" borderId="0" xfId="0" applyFont="1" applyAlignment="1">
      <alignment horizontal="right"/>
    </xf>
    <xf numFmtId="3" fontId="9" fillId="3" borderId="1" xfId="2" applyNumberFormat="1" applyFont="1" applyFill="1" applyBorder="1" applyAlignment="1" applyProtection="1">
      <alignment vertical="center"/>
    </xf>
    <xf numFmtId="0" fontId="16" fillId="0" borderId="1" xfId="0" applyFont="1" applyBorder="1" applyAlignment="1">
      <alignment wrapText="1"/>
    </xf>
    <xf numFmtId="0" fontId="8" fillId="2" borderId="5" xfId="2" applyNumberFormat="1" applyFont="1" applyFill="1" applyBorder="1" applyAlignment="1" applyProtection="1">
      <alignment horizontal="center" vertical="center"/>
    </xf>
    <xf numFmtId="0" fontId="8" fillId="2" borderId="2" xfId="2" applyNumberFormat="1" applyFont="1" applyFill="1" applyBorder="1" applyAlignment="1" applyProtection="1">
      <alignment horizontal="center" vertical="center"/>
    </xf>
    <xf numFmtId="0" fontId="8" fillId="2" borderId="4" xfId="2" applyNumberFormat="1" applyFont="1" applyFill="1" applyBorder="1" applyAlignment="1" applyProtection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0" fontId="3" fillId="3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2" fontId="0" fillId="0" borderId="0" xfId="0" applyNumberFormat="1" applyAlignment="1">
      <alignment horizontal="center" wrapText="1"/>
    </xf>
    <xf numFmtId="0" fontId="11" fillId="0" borderId="0" xfId="0" applyFont="1" applyAlignment="1">
      <alignment horizontal="right"/>
    </xf>
    <xf numFmtId="0" fontId="10" fillId="6" borderId="1" xfId="0" applyFont="1" applyFill="1" applyBorder="1" applyAlignment="1">
      <alignment horizontal="center"/>
    </xf>
    <xf numFmtId="3" fontId="9" fillId="3" borderId="1" xfId="2" applyNumberFormat="1" applyFont="1" applyFill="1" applyBorder="1" applyAlignment="1" applyProtection="1">
      <alignment horizontal="center" vertical="center"/>
    </xf>
    <xf numFmtId="0" fontId="10" fillId="6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12" fillId="0" borderId="0" xfId="0" applyFont="1" applyAlignment="1">
      <alignment horizontal="right"/>
    </xf>
    <xf numFmtId="0" fontId="6" fillId="2" borderId="1" xfId="2" applyNumberFormat="1" applyFont="1" applyFill="1" applyBorder="1" applyAlignment="1" applyProtection="1">
      <alignment horizontal="center" vertical="center" wrapText="1"/>
    </xf>
    <xf numFmtId="164" fontId="2" fillId="0" borderId="1" xfId="1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4" fontId="9" fillId="3" borderId="1" xfId="1" applyFont="1" applyFill="1" applyBorder="1" applyAlignment="1">
      <alignment horizontal="center" vertical="center" wrapText="1"/>
    </xf>
    <xf numFmtId="0" fontId="8" fillId="2" borderId="1" xfId="2" applyNumberFormat="1" applyFont="1" applyFill="1" applyBorder="1" applyAlignment="1" applyProtection="1">
      <alignment horizontal="center" vertical="center"/>
    </xf>
    <xf numFmtId="0" fontId="6" fillId="2" borderId="1" xfId="2" applyNumberFormat="1" applyFont="1" applyFill="1" applyBorder="1" applyAlignment="1" applyProtection="1">
      <alignment horizontal="justify" vertical="center" wrapText="1"/>
    </xf>
    <xf numFmtId="0" fontId="8" fillId="2" borderId="2" xfId="2" applyNumberFormat="1" applyFont="1" applyFill="1" applyBorder="1" applyAlignment="1" applyProtection="1">
      <alignment horizontal="center" vertical="center"/>
    </xf>
    <xf numFmtId="0" fontId="8" fillId="2" borderId="4" xfId="2" applyNumberFormat="1" applyFont="1" applyFill="1" applyBorder="1" applyAlignment="1" applyProtection="1">
      <alignment horizontal="center" vertical="center"/>
    </xf>
    <xf numFmtId="0" fontId="8" fillId="2" borderId="5" xfId="2" applyNumberFormat="1" applyFont="1" applyFill="1" applyBorder="1" applyAlignment="1" applyProtection="1">
      <alignment horizontal="center" vertical="center"/>
    </xf>
    <xf numFmtId="0" fontId="15" fillId="0" borderId="0" xfId="2" applyNumberFormat="1" applyFont="1" applyFill="1" applyBorder="1" applyAlignment="1" applyProtection="1">
      <alignment horizontal="center"/>
    </xf>
    <xf numFmtId="0" fontId="13" fillId="0" borderId="6" xfId="2" applyNumberFormat="1" applyFont="1" applyFill="1" applyBorder="1" applyAlignment="1" applyProtection="1">
      <alignment horizontal="center" vertical="center" wrapText="1"/>
    </xf>
    <xf numFmtId="0" fontId="13" fillId="0" borderId="7" xfId="2" applyNumberFormat="1" applyFont="1" applyFill="1" applyBorder="1" applyAlignment="1" applyProtection="1">
      <alignment horizontal="center" vertical="center" wrapText="1"/>
    </xf>
    <xf numFmtId="0" fontId="9" fillId="5" borderId="6" xfId="2" applyNumberFormat="1" applyFont="1" applyFill="1" applyBorder="1" applyAlignment="1" applyProtection="1">
      <alignment horizontal="left" vertical="center" wrapText="1"/>
    </xf>
    <xf numFmtId="0" fontId="9" fillId="5" borderId="7" xfId="2" applyNumberFormat="1" applyFont="1" applyFill="1" applyBorder="1" applyAlignment="1" applyProtection="1">
      <alignment horizontal="left" vertical="center" wrapText="1"/>
    </xf>
    <xf numFmtId="0" fontId="9" fillId="4" borderId="2" xfId="0" applyFont="1" applyFill="1" applyBorder="1" applyAlignment="1">
      <alignment horizontal="center"/>
    </xf>
    <xf numFmtId="0" fontId="14" fillId="8" borderId="7" xfId="4" applyNumberFormat="1" applyFill="1" applyBorder="1" applyAlignment="1" applyProtection="1">
      <alignment horizontal="center"/>
    </xf>
    <xf numFmtId="0" fontId="8" fillId="2" borderId="6" xfId="2" applyNumberFormat="1" applyFont="1" applyFill="1" applyBorder="1" applyAlignment="1" applyProtection="1">
      <alignment horizontal="center" vertical="center"/>
    </xf>
    <xf numFmtId="0" fontId="8" fillId="2" borderId="7" xfId="2" applyNumberFormat="1" applyFont="1" applyFill="1" applyBorder="1" applyAlignment="1" applyProtection="1">
      <alignment horizontal="center" vertical="center"/>
    </xf>
    <xf numFmtId="0" fontId="8" fillId="2" borderId="8" xfId="2" applyNumberFormat="1" applyFont="1" applyFill="1" applyBorder="1" applyAlignment="1" applyProtection="1">
      <alignment horizontal="center" vertical="center"/>
    </xf>
    <xf numFmtId="0" fontId="9" fillId="0" borderId="6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9" fillId="0" borderId="8" xfId="0" applyFont="1" applyBorder="1" applyAlignment="1">
      <alignment horizontal="center"/>
    </xf>
  </cellXfs>
  <cellStyles count="5">
    <cellStyle name="Excel Built-in Normal" xfId="2"/>
    <cellStyle name="Incorreto" xfId="4" builtinId="27"/>
    <cellStyle name="Moeda 2" xfId="1"/>
    <cellStyle name="Normal" xfId="0" builtinId="0"/>
    <cellStyle name="Vírgula" xfId="3" builtinId="3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313206</xdr:colOff>
      <xdr:row>2</xdr:row>
      <xdr:rowOff>152398</xdr:rowOff>
    </xdr:from>
    <xdr:to>
      <xdr:col>2</xdr:col>
      <xdr:colOff>1882590</xdr:colOff>
      <xdr:row>6</xdr:row>
      <xdr:rowOff>11206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7824" y="555810"/>
          <a:ext cx="2129678" cy="66563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1838324</xdr:colOff>
      <xdr:row>0</xdr:row>
      <xdr:rowOff>104775</xdr:rowOff>
    </xdr:from>
    <xdr:to>
      <xdr:col>8</xdr:col>
      <xdr:colOff>781050</xdr:colOff>
      <xdr:row>5</xdr:row>
      <xdr:rowOff>120397</xdr:rowOff>
    </xdr:to>
    <xdr:pic>
      <xdr:nvPicPr>
        <xdr:cNvPr id="5" name="Imagem 4" descr="Brasão da República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0800000" flipV="1">
          <a:off x="7258049" y="104775"/>
          <a:ext cx="1028701" cy="10157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47"/>
  <sheetViews>
    <sheetView tabSelected="1" view="pageBreakPreview" topLeftCell="A127" zoomScale="85" zoomScaleNormal="85" zoomScaleSheetLayoutView="85" workbookViewId="0">
      <selection activeCell="D4" sqref="D4"/>
    </sheetView>
  </sheetViews>
  <sheetFormatPr defaultRowHeight="15.75" x14ac:dyDescent="0.25"/>
  <cols>
    <col min="1" max="1" width="6.140625" customWidth="1"/>
    <col min="2" max="2" width="8.42578125" bestFit="1" customWidth="1"/>
    <col min="3" max="3" width="32.7109375" style="6" customWidth="1"/>
    <col min="4" max="4" width="15" style="15" customWidth="1"/>
    <col min="5" max="5" width="2.140625" hidden="1" customWidth="1"/>
    <col min="6" max="6" width="8.5703125" customWidth="1"/>
    <col min="7" max="7" width="18.85546875" style="25" customWidth="1"/>
    <col min="8" max="8" width="31.28515625" style="22" customWidth="1"/>
    <col min="9" max="9" width="18.28515625" style="7" customWidth="1"/>
    <col min="10" max="10" width="12.28515625" customWidth="1"/>
    <col min="11" max="11" width="11.7109375" customWidth="1"/>
    <col min="12" max="12" width="13" customWidth="1"/>
    <col min="13" max="13" width="12.5703125" customWidth="1"/>
    <col min="14" max="14" width="12.5703125" bestFit="1" customWidth="1"/>
    <col min="15" max="15" width="10.7109375" bestFit="1" customWidth="1"/>
    <col min="16" max="16" width="20" bestFit="1" customWidth="1"/>
    <col min="17" max="17" width="20.28515625" style="12" customWidth="1"/>
    <col min="18" max="18" width="9.5703125" bestFit="1" customWidth="1"/>
    <col min="19" max="19" width="16.42578125" bestFit="1" customWidth="1"/>
    <col min="23" max="23" width="12.140625" customWidth="1"/>
  </cols>
  <sheetData>
    <row r="1" spans="1:17" ht="15.75" customHeight="1" x14ac:dyDescent="0.25">
      <c r="A1" s="20"/>
      <c r="B1" s="20"/>
      <c r="C1" s="20"/>
      <c r="D1" s="20"/>
      <c r="E1" s="20"/>
      <c r="F1" s="20"/>
      <c r="G1" s="20"/>
      <c r="H1" s="23"/>
      <c r="I1" s="20"/>
      <c r="J1" s="20"/>
      <c r="K1" s="20"/>
      <c r="L1" s="20"/>
      <c r="M1" s="20"/>
      <c r="N1" s="20"/>
      <c r="O1" s="20"/>
      <c r="P1" s="20"/>
      <c r="Q1" s="20"/>
    </row>
    <row r="2" spans="1:17" ht="15.75" customHeight="1" x14ac:dyDescent="0.25">
      <c r="A2" s="20"/>
      <c r="B2" s="20"/>
      <c r="C2" s="20"/>
      <c r="D2" s="20"/>
      <c r="E2" s="20"/>
      <c r="F2" s="20"/>
      <c r="G2" s="20"/>
      <c r="H2" s="23"/>
      <c r="I2" s="20"/>
      <c r="J2" s="20"/>
      <c r="K2" s="20"/>
      <c r="L2" s="20"/>
      <c r="M2" s="20"/>
      <c r="N2" s="20"/>
      <c r="O2" s="20"/>
      <c r="P2" s="20"/>
      <c r="Q2" s="20"/>
    </row>
    <row r="3" spans="1:17" ht="15.75" customHeight="1" x14ac:dyDescent="0.25">
      <c r="A3" s="20"/>
      <c r="B3" s="20"/>
      <c r="C3" s="20"/>
      <c r="D3" s="20"/>
      <c r="E3" s="20"/>
      <c r="F3" s="20"/>
      <c r="G3" s="20"/>
      <c r="H3" s="23"/>
      <c r="I3" s="20"/>
      <c r="J3" s="20"/>
      <c r="K3" s="20"/>
      <c r="L3" s="20"/>
      <c r="M3" s="20"/>
      <c r="N3" s="20"/>
      <c r="O3" s="20"/>
      <c r="P3" s="20"/>
      <c r="Q3" s="20"/>
    </row>
    <row r="4" spans="1:17" ht="15.75" customHeight="1" x14ac:dyDescent="0.25">
      <c r="A4" s="20"/>
      <c r="B4" s="20"/>
      <c r="C4" s="20"/>
      <c r="D4" s="20"/>
      <c r="E4" s="20"/>
      <c r="F4" s="20"/>
      <c r="G4" s="20"/>
      <c r="H4" s="23"/>
      <c r="I4" s="20"/>
      <c r="J4" s="20"/>
      <c r="K4" s="20"/>
      <c r="L4" s="20"/>
      <c r="M4" s="20"/>
      <c r="N4" s="20"/>
      <c r="O4" s="20"/>
      <c r="P4" s="20"/>
      <c r="Q4" s="20"/>
    </row>
    <row r="5" spans="1:17" ht="15.75" customHeight="1" x14ac:dyDescent="0.25">
      <c r="A5" s="20"/>
      <c r="B5" s="20"/>
      <c r="C5" s="20"/>
      <c r="D5" s="20"/>
      <c r="E5" s="20"/>
      <c r="F5" s="20"/>
      <c r="G5" s="20"/>
      <c r="H5" s="23"/>
      <c r="I5" s="20"/>
      <c r="J5" s="20"/>
      <c r="K5" s="20"/>
      <c r="L5" s="20"/>
      <c r="M5" s="20"/>
      <c r="N5" s="20"/>
      <c r="O5" s="20"/>
      <c r="P5" s="20"/>
      <c r="Q5" s="20"/>
    </row>
    <row r="6" spans="1:17" ht="15.75" customHeight="1" x14ac:dyDescent="0.25">
      <c r="A6" s="20"/>
      <c r="B6" s="20"/>
      <c r="C6" s="20"/>
      <c r="D6" s="20"/>
      <c r="E6" s="20"/>
      <c r="F6" s="20"/>
      <c r="G6" s="20"/>
      <c r="H6" s="23"/>
      <c r="I6" s="20"/>
      <c r="J6" s="20"/>
      <c r="K6" s="20"/>
      <c r="L6" s="20"/>
      <c r="M6" s="20"/>
      <c r="N6" s="20"/>
      <c r="O6" s="20"/>
      <c r="P6" s="20"/>
      <c r="Q6" s="20"/>
    </row>
    <row r="7" spans="1:17" ht="15.75" customHeight="1" x14ac:dyDescent="0.3">
      <c r="A7" s="58" t="s">
        <v>19</v>
      </c>
      <c r="B7" s="58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</row>
    <row r="8" spans="1:17" ht="15.75" customHeight="1" x14ac:dyDescent="0.3">
      <c r="A8" s="58" t="s">
        <v>20</v>
      </c>
      <c r="B8" s="58"/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</row>
    <row r="9" spans="1:17" ht="15.75" customHeight="1" x14ac:dyDescent="0.3">
      <c r="A9" s="58" t="s">
        <v>29</v>
      </c>
      <c r="B9" s="58"/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</row>
    <row r="10" spans="1:17" ht="8.25" customHeight="1" x14ac:dyDescent="0.25">
      <c r="A10" s="64"/>
      <c r="B10" s="64"/>
      <c r="C10" s="64"/>
      <c r="D10" s="64"/>
      <c r="E10" s="64"/>
      <c r="F10" s="64"/>
      <c r="G10" s="64"/>
      <c r="H10" s="64"/>
      <c r="I10" s="64"/>
      <c r="J10" s="64"/>
      <c r="K10" s="64"/>
      <c r="L10" s="64"/>
      <c r="M10" s="64"/>
      <c r="N10" s="64"/>
      <c r="O10" s="64"/>
      <c r="P10" s="64"/>
      <c r="Q10" s="64"/>
    </row>
    <row r="11" spans="1:17" ht="15.75" customHeight="1" x14ac:dyDescent="0.25">
      <c r="A11" s="59" t="s">
        <v>16</v>
      </c>
      <c r="B11" s="60"/>
      <c r="C11" s="60"/>
      <c r="D11" s="60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60"/>
      <c r="P11" s="60"/>
      <c r="Q11" s="60"/>
    </row>
    <row r="12" spans="1:17" ht="21" customHeight="1" x14ac:dyDescent="0.25">
      <c r="A12" s="61" t="s">
        <v>30</v>
      </c>
      <c r="B12" s="62"/>
      <c r="C12" s="62"/>
      <c r="D12" s="62"/>
      <c r="E12" s="62"/>
      <c r="F12" s="62"/>
      <c r="G12" s="62"/>
      <c r="H12" s="62"/>
      <c r="I12" s="62"/>
      <c r="J12" s="62"/>
      <c r="K12" s="62"/>
      <c r="L12" s="62"/>
      <c r="M12" s="62"/>
      <c r="N12" s="62"/>
      <c r="O12" s="62"/>
      <c r="P12" s="62"/>
      <c r="Q12" s="62"/>
    </row>
    <row r="13" spans="1:17" ht="15" x14ac:dyDescent="0.25">
      <c r="A13" s="68"/>
      <c r="B13" s="69"/>
      <c r="C13" s="69"/>
      <c r="D13" s="69"/>
      <c r="E13" s="69"/>
      <c r="F13" s="69"/>
      <c r="G13" s="69"/>
      <c r="H13" s="69"/>
      <c r="I13" s="70"/>
      <c r="J13" s="63" t="s">
        <v>0</v>
      </c>
      <c r="K13" s="63"/>
      <c r="L13" s="63"/>
      <c r="M13" s="63"/>
      <c r="N13" s="63"/>
      <c r="O13" s="63"/>
      <c r="P13" s="63"/>
      <c r="Q13" s="63"/>
    </row>
    <row r="14" spans="1:17" ht="31.5" x14ac:dyDescent="0.25">
      <c r="A14" s="9" t="s">
        <v>11</v>
      </c>
      <c r="B14" s="9" t="s">
        <v>31</v>
      </c>
      <c r="C14" s="14" t="s">
        <v>23</v>
      </c>
      <c r="D14" s="10" t="s">
        <v>22</v>
      </c>
      <c r="E14" s="10" t="s">
        <v>10</v>
      </c>
      <c r="F14" s="10" t="s">
        <v>21</v>
      </c>
      <c r="G14" s="26" t="s">
        <v>14</v>
      </c>
      <c r="H14" s="18" t="s">
        <v>15</v>
      </c>
      <c r="I14" s="8" t="s">
        <v>1</v>
      </c>
      <c r="J14" s="8" t="s">
        <v>2</v>
      </c>
      <c r="K14" s="8" t="s">
        <v>3</v>
      </c>
      <c r="L14" s="8" t="s">
        <v>4</v>
      </c>
      <c r="M14" s="8" t="s">
        <v>5</v>
      </c>
      <c r="N14" s="8" t="s">
        <v>6</v>
      </c>
      <c r="O14" s="8" t="s">
        <v>7</v>
      </c>
      <c r="P14" s="13" t="s">
        <v>8</v>
      </c>
      <c r="Q14" s="13" t="s">
        <v>9</v>
      </c>
    </row>
    <row r="15" spans="1:17" ht="15" x14ac:dyDescent="0.25">
      <c r="A15" s="55">
        <v>1</v>
      </c>
      <c r="B15" s="36"/>
      <c r="C15" s="54"/>
      <c r="D15" s="49"/>
      <c r="E15" s="45"/>
      <c r="F15" s="45"/>
      <c r="G15" s="29"/>
      <c r="H15" s="30"/>
      <c r="I15" s="39">
        <v>3</v>
      </c>
      <c r="J15" s="41">
        <f>MAX(G15:G17)-MIN(G15:G17)</f>
        <v>0</v>
      </c>
      <c r="K15" s="41" t="e">
        <f>STDEV(G15:G17)</f>
        <v>#DIV/0!</v>
      </c>
      <c r="L15" s="40" t="e">
        <f>K15/M15*1</f>
        <v>#DIV/0!</v>
      </c>
      <c r="M15" s="50" t="e">
        <f>AVERAGE(G15:G18)</f>
        <v>#DIV/0!</v>
      </c>
      <c r="N15" s="41" t="e">
        <f>MEDIAN(G15:G17)</f>
        <v>#NUM!</v>
      </c>
      <c r="O15" s="51" t="e">
        <f>IF(L15&lt;25%,"MÉDIA","MEDIANA")</f>
        <v>#DIV/0!</v>
      </c>
      <c r="P15" s="52" t="e">
        <f>ROUND(IF(O15="MÉDIA",M15,N15),2)</f>
        <v>#DIV/0!</v>
      </c>
      <c r="Q15" s="38" t="e">
        <f>F15*P15</f>
        <v>#DIV/0!</v>
      </c>
    </row>
    <row r="16" spans="1:17" ht="15" x14ac:dyDescent="0.25">
      <c r="A16" s="56"/>
      <c r="B16" s="37"/>
      <c r="C16" s="54"/>
      <c r="D16" s="49"/>
      <c r="E16" s="45"/>
      <c r="F16" s="45"/>
      <c r="G16" s="29"/>
      <c r="H16" s="30"/>
      <c r="I16" s="39"/>
      <c r="J16" s="41"/>
      <c r="K16" s="41"/>
      <c r="L16" s="40"/>
      <c r="M16" s="50"/>
      <c r="N16" s="41"/>
      <c r="O16" s="51"/>
      <c r="P16" s="52"/>
      <c r="Q16" s="38"/>
    </row>
    <row r="17" spans="1:17" ht="22.5" customHeight="1" x14ac:dyDescent="0.25">
      <c r="A17" s="56"/>
      <c r="B17" s="37"/>
      <c r="C17" s="54"/>
      <c r="D17" s="49"/>
      <c r="E17" s="45"/>
      <c r="F17" s="45"/>
      <c r="G17" s="29"/>
      <c r="H17" s="31"/>
      <c r="I17" s="39"/>
      <c r="J17" s="41"/>
      <c r="K17" s="41"/>
      <c r="L17" s="40"/>
      <c r="M17" s="50"/>
      <c r="N17" s="41"/>
      <c r="O17" s="51"/>
      <c r="P17" s="52"/>
      <c r="Q17" s="38"/>
    </row>
    <row r="18" spans="1:17" ht="21.75" customHeight="1" x14ac:dyDescent="0.25">
      <c r="A18" s="57"/>
      <c r="B18" s="35"/>
      <c r="C18" s="54"/>
      <c r="D18" s="49"/>
      <c r="E18" s="33"/>
      <c r="F18" s="45"/>
      <c r="G18" s="27"/>
      <c r="H18" s="16"/>
      <c r="I18" s="46" t="s">
        <v>12</v>
      </c>
      <c r="J18" s="46"/>
      <c r="K18" s="46"/>
      <c r="L18" s="46"/>
      <c r="M18" s="46"/>
      <c r="N18" s="46"/>
      <c r="O18" s="46"/>
      <c r="P18" s="46"/>
      <c r="Q18" s="17" t="e">
        <f>(Q15)</f>
        <v>#DIV/0!</v>
      </c>
    </row>
    <row r="19" spans="1:17" ht="8.25" customHeight="1" x14ac:dyDescent="0.25">
      <c r="A19" s="57"/>
      <c r="B19" s="57"/>
      <c r="C19" s="57"/>
      <c r="D19" s="57"/>
      <c r="E19" s="57"/>
      <c r="F19" s="57"/>
      <c r="G19" s="57"/>
      <c r="H19" s="57"/>
      <c r="I19" s="57"/>
      <c r="J19" s="57"/>
      <c r="K19" s="57"/>
      <c r="L19" s="57"/>
      <c r="M19" s="57"/>
      <c r="N19" s="57"/>
      <c r="O19" s="57"/>
      <c r="P19" s="57"/>
      <c r="Q19" s="57"/>
    </row>
    <row r="20" spans="1:17" ht="31.5" x14ac:dyDescent="0.25">
      <c r="A20" s="9" t="s">
        <v>11</v>
      </c>
      <c r="B20" s="9" t="s">
        <v>31</v>
      </c>
      <c r="C20" s="14" t="s">
        <v>24</v>
      </c>
      <c r="D20" s="10" t="s">
        <v>22</v>
      </c>
      <c r="E20" s="10" t="s">
        <v>10</v>
      </c>
      <c r="F20" s="10" t="s">
        <v>21</v>
      </c>
      <c r="G20" s="26" t="s">
        <v>14</v>
      </c>
      <c r="H20" s="18" t="s">
        <v>15</v>
      </c>
      <c r="I20" s="8" t="s">
        <v>1</v>
      </c>
      <c r="J20" s="8" t="s">
        <v>2</v>
      </c>
      <c r="K20" s="8" t="s">
        <v>3</v>
      </c>
      <c r="L20" s="8" t="s">
        <v>4</v>
      </c>
      <c r="M20" s="8" t="s">
        <v>5</v>
      </c>
      <c r="N20" s="8" t="s">
        <v>6</v>
      </c>
      <c r="O20" s="8" t="s">
        <v>7</v>
      </c>
      <c r="P20" s="13" t="s">
        <v>8</v>
      </c>
      <c r="Q20" s="13" t="s">
        <v>9</v>
      </c>
    </row>
    <row r="21" spans="1:17" ht="15" customHeight="1" x14ac:dyDescent="0.25">
      <c r="A21" s="55">
        <v>2</v>
      </c>
      <c r="B21" s="36"/>
      <c r="C21" s="54"/>
      <c r="D21" s="49"/>
      <c r="E21" s="45"/>
      <c r="F21" s="45"/>
      <c r="G21" s="29"/>
      <c r="H21" s="30"/>
      <c r="I21" s="39">
        <v>3</v>
      </c>
      <c r="J21" s="41">
        <f>MAX(G21:G23)-MIN(G21:G23)</f>
        <v>0</v>
      </c>
      <c r="K21" s="41" t="e">
        <f>STDEV(G21:G23)</f>
        <v>#DIV/0!</v>
      </c>
      <c r="L21" s="40" t="e">
        <f>K21/M21*1</f>
        <v>#DIV/0!</v>
      </c>
      <c r="M21" s="50" t="e">
        <f>AVERAGE(G21:G23)</f>
        <v>#DIV/0!</v>
      </c>
      <c r="N21" s="41" t="e">
        <f>MEDIAN(G21:G23)</f>
        <v>#NUM!</v>
      </c>
      <c r="O21" s="51" t="e">
        <f>IF(L21&lt;25%,"MÉDIA","MEDIANA")</f>
        <v>#DIV/0!</v>
      </c>
      <c r="P21" s="52" t="e">
        <f>ROUND(IF(O21="MÉDIA",M21,N21),2)</f>
        <v>#DIV/0!</v>
      </c>
      <c r="Q21" s="38" t="e">
        <f>F21*P21</f>
        <v>#DIV/0!</v>
      </c>
    </row>
    <row r="22" spans="1:17" ht="15" x14ac:dyDescent="0.25">
      <c r="A22" s="56"/>
      <c r="B22" s="37"/>
      <c r="C22" s="54"/>
      <c r="D22" s="49"/>
      <c r="E22" s="45"/>
      <c r="F22" s="45"/>
      <c r="G22" s="29"/>
      <c r="H22" s="31"/>
      <c r="I22" s="39"/>
      <c r="J22" s="41"/>
      <c r="K22" s="41"/>
      <c r="L22" s="40"/>
      <c r="M22" s="50"/>
      <c r="N22" s="41"/>
      <c r="O22" s="51"/>
      <c r="P22" s="52"/>
      <c r="Q22" s="38"/>
    </row>
    <row r="23" spans="1:17" ht="16.5" customHeight="1" x14ac:dyDescent="0.25">
      <c r="A23" s="56"/>
      <c r="B23" s="37"/>
      <c r="C23" s="54"/>
      <c r="D23" s="49"/>
      <c r="E23" s="45"/>
      <c r="F23" s="45"/>
      <c r="G23" s="29"/>
      <c r="H23" s="31"/>
      <c r="I23" s="39"/>
      <c r="J23" s="41"/>
      <c r="K23" s="41"/>
      <c r="L23" s="40"/>
      <c r="M23" s="50"/>
      <c r="N23" s="41"/>
      <c r="O23" s="51"/>
      <c r="P23" s="52"/>
      <c r="Q23" s="38"/>
    </row>
    <row r="24" spans="1:17" ht="15" x14ac:dyDescent="0.25">
      <c r="A24" s="57"/>
      <c r="B24" s="35"/>
      <c r="C24" s="54"/>
      <c r="D24" s="49"/>
      <c r="E24" s="33"/>
      <c r="F24" s="45"/>
      <c r="G24" s="27"/>
      <c r="H24" s="16"/>
      <c r="I24" s="46" t="s">
        <v>12</v>
      </c>
      <c r="J24" s="46"/>
      <c r="K24" s="46"/>
      <c r="L24" s="46"/>
      <c r="M24" s="46"/>
      <c r="N24" s="46"/>
      <c r="O24" s="46"/>
      <c r="P24" s="46"/>
      <c r="Q24" s="11" t="e">
        <f>(Q21)</f>
        <v>#DIV/0!</v>
      </c>
    </row>
    <row r="25" spans="1:17" ht="13.5" customHeight="1" x14ac:dyDescent="0.25">
      <c r="A25" s="53"/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53"/>
      <c r="P25" s="53"/>
      <c r="Q25" s="53"/>
    </row>
    <row r="26" spans="1:17" ht="31.5" x14ac:dyDescent="0.25">
      <c r="A26" s="9" t="s">
        <v>11</v>
      </c>
      <c r="B26" s="9" t="s">
        <v>31</v>
      </c>
      <c r="C26" s="14" t="s">
        <v>24</v>
      </c>
      <c r="D26" s="10" t="s">
        <v>22</v>
      </c>
      <c r="E26" s="10" t="s">
        <v>10</v>
      </c>
      <c r="F26" s="10" t="s">
        <v>21</v>
      </c>
      <c r="G26" s="26" t="s">
        <v>14</v>
      </c>
      <c r="H26" s="18" t="s">
        <v>15</v>
      </c>
      <c r="I26" s="8" t="s">
        <v>1</v>
      </c>
      <c r="J26" s="8" t="s">
        <v>2</v>
      </c>
      <c r="K26" s="8" t="s">
        <v>3</v>
      </c>
      <c r="L26" s="8" t="s">
        <v>4</v>
      </c>
      <c r="M26" s="8" t="s">
        <v>5</v>
      </c>
      <c r="N26" s="8" t="s">
        <v>6</v>
      </c>
      <c r="O26" s="8" t="s">
        <v>7</v>
      </c>
      <c r="P26" s="13" t="s">
        <v>8</v>
      </c>
      <c r="Q26" s="13" t="s">
        <v>9</v>
      </c>
    </row>
    <row r="27" spans="1:17" ht="15" customHeight="1" x14ac:dyDescent="0.25">
      <c r="A27" s="55">
        <v>3</v>
      </c>
      <c r="B27" s="36"/>
      <c r="C27" s="54"/>
      <c r="D27" s="49"/>
      <c r="E27" s="45"/>
      <c r="F27" s="45"/>
      <c r="G27" s="29"/>
      <c r="H27" s="30"/>
      <c r="I27" s="39">
        <v>3</v>
      </c>
      <c r="J27" s="41">
        <f>MAX(G27:G29)-MIN(G27:G29)</f>
        <v>0</v>
      </c>
      <c r="K27" s="41" t="e">
        <f>STDEV(G27:G29)</f>
        <v>#DIV/0!</v>
      </c>
      <c r="L27" s="40" t="e">
        <f>K27/M27*1</f>
        <v>#DIV/0!</v>
      </c>
      <c r="M27" s="50" t="e">
        <f>AVERAGE(G27:G29)</f>
        <v>#DIV/0!</v>
      </c>
      <c r="N27" s="41" t="e">
        <f>MEDIAN(G27:G29)</f>
        <v>#NUM!</v>
      </c>
      <c r="O27" s="51" t="e">
        <f>IF(L27&lt;25%,"MÉDIA","MEDIANA")</f>
        <v>#DIV/0!</v>
      </c>
      <c r="P27" s="52" t="e">
        <f>ROUND(IF(O27="MÉDIA",M27,N27),2)</f>
        <v>#DIV/0!</v>
      </c>
      <c r="Q27" s="38" t="e">
        <f>F27*P27</f>
        <v>#DIV/0!</v>
      </c>
    </row>
    <row r="28" spans="1:17" ht="15" x14ac:dyDescent="0.25">
      <c r="A28" s="56"/>
      <c r="B28" s="37"/>
      <c r="C28" s="54"/>
      <c r="D28" s="49"/>
      <c r="E28" s="45"/>
      <c r="F28" s="45"/>
      <c r="G28" s="29"/>
      <c r="H28" s="31"/>
      <c r="I28" s="39"/>
      <c r="J28" s="41"/>
      <c r="K28" s="41"/>
      <c r="L28" s="40"/>
      <c r="M28" s="50"/>
      <c r="N28" s="41"/>
      <c r="O28" s="51"/>
      <c r="P28" s="52"/>
      <c r="Q28" s="38"/>
    </row>
    <row r="29" spans="1:17" ht="17.25" customHeight="1" x14ac:dyDescent="0.25">
      <c r="A29" s="56"/>
      <c r="B29" s="37"/>
      <c r="C29" s="54"/>
      <c r="D29" s="49"/>
      <c r="E29" s="45"/>
      <c r="F29" s="45"/>
      <c r="G29" s="29"/>
      <c r="H29" s="31"/>
      <c r="I29" s="39"/>
      <c r="J29" s="41"/>
      <c r="K29" s="41"/>
      <c r="L29" s="40"/>
      <c r="M29" s="50"/>
      <c r="N29" s="41"/>
      <c r="O29" s="51"/>
      <c r="P29" s="52"/>
      <c r="Q29" s="38"/>
    </row>
    <row r="30" spans="1:17" ht="15" x14ac:dyDescent="0.25">
      <c r="A30" s="57"/>
      <c r="B30" s="35"/>
      <c r="C30" s="54"/>
      <c r="D30" s="49"/>
      <c r="E30" s="33"/>
      <c r="F30" s="45"/>
      <c r="G30" s="27"/>
      <c r="H30" s="34"/>
      <c r="I30" s="46" t="s">
        <v>12</v>
      </c>
      <c r="J30" s="46"/>
      <c r="K30" s="46"/>
      <c r="L30" s="46"/>
      <c r="M30" s="46"/>
      <c r="N30" s="46"/>
      <c r="O30" s="46"/>
      <c r="P30" s="46"/>
      <c r="Q30" s="11" t="e">
        <f>(Q27)</f>
        <v>#DIV/0!</v>
      </c>
    </row>
    <row r="31" spans="1:17" ht="11.25" customHeight="1" x14ac:dyDescent="0.25">
      <c r="A31" s="53"/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53"/>
    </row>
    <row r="32" spans="1:17" ht="31.5" x14ac:dyDescent="0.25">
      <c r="A32" s="9" t="s">
        <v>11</v>
      </c>
      <c r="B32" s="9" t="s">
        <v>31</v>
      </c>
      <c r="C32" s="14" t="s">
        <v>25</v>
      </c>
      <c r="D32" s="10" t="s">
        <v>22</v>
      </c>
      <c r="E32" s="10" t="s">
        <v>10</v>
      </c>
      <c r="F32" s="10" t="s">
        <v>21</v>
      </c>
      <c r="G32" s="26" t="s">
        <v>14</v>
      </c>
      <c r="H32" s="18" t="s">
        <v>15</v>
      </c>
      <c r="I32" s="8" t="s">
        <v>1</v>
      </c>
      <c r="J32" s="8" t="s">
        <v>2</v>
      </c>
      <c r="K32" s="8" t="s">
        <v>3</v>
      </c>
      <c r="L32" s="8" t="s">
        <v>4</v>
      </c>
      <c r="M32" s="8" t="s">
        <v>5</v>
      </c>
      <c r="N32" s="8" t="s">
        <v>6</v>
      </c>
      <c r="O32" s="8" t="s">
        <v>7</v>
      </c>
      <c r="P32" s="13" t="s">
        <v>8</v>
      </c>
      <c r="Q32" s="13" t="s">
        <v>9</v>
      </c>
    </row>
    <row r="33" spans="1:17" ht="15" customHeight="1" x14ac:dyDescent="0.25">
      <c r="A33" s="55">
        <v>4</v>
      </c>
      <c r="B33" s="36"/>
      <c r="C33" s="54"/>
      <c r="D33" s="49"/>
      <c r="E33" s="45"/>
      <c r="F33" s="45"/>
      <c r="G33" s="29"/>
      <c r="H33" s="30"/>
      <c r="I33" s="39">
        <v>3</v>
      </c>
      <c r="J33" s="41">
        <f>MAX(G33:G35)-MIN(G33:G35)</f>
        <v>0</v>
      </c>
      <c r="K33" s="41" t="e">
        <f>STDEV(G33:G35)</f>
        <v>#DIV/0!</v>
      </c>
      <c r="L33" s="40" t="e">
        <f>K33/M33*1</f>
        <v>#DIV/0!</v>
      </c>
      <c r="M33" s="50" t="e">
        <f>AVERAGE(G33:G35)</f>
        <v>#DIV/0!</v>
      </c>
      <c r="N33" s="41" t="e">
        <f>MEDIAN(G33:G35)</f>
        <v>#NUM!</v>
      </c>
      <c r="O33" s="51" t="e">
        <f>IF(L33&lt;25%,"MÉDIA","MEDIANA")</f>
        <v>#DIV/0!</v>
      </c>
      <c r="P33" s="52" t="e">
        <f>ROUND(IF(O33="MÉDIA",M33,N33),2)</f>
        <v>#DIV/0!</v>
      </c>
      <c r="Q33" s="38" t="e">
        <f>F33*P33</f>
        <v>#DIV/0!</v>
      </c>
    </row>
    <row r="34" spans="1:17" ht="15" x14ac:dyDescent="0.25">
      <c r="A34" s="56"/>
      <c r="B34" s="37"/>
      <c r="C34" s="54"/>
      <c r="D34" s="49"/>
      <c r="E34" s="45"/>
      <c r="F34" s="45"/>
      <c r="G34" s="29"/>
      <c r="H34" s="31"/>
      <c r="I34" s="39"/>
      <c r="J34" s="41"/>
      <c r="K34" s="41"/>
      <c r="L34" s="40"/>
      <c r="M34" s="50"/>
      <c r="N34" s="41"/>
      <c r="O34" s="51"/>
      <c r="P34" s="52"/>
      <c r="Q34" s="38"/>
    </row>
    <row r="35" spans="1:17" ht="15" x14ac:dyDescent="0.25">
      <c r="A35" s="56"/>
      <c r="B35" s="37"/>
      <c r="C35" s="54"/>
      <c r="D35" s="49"/>
      <c r="E35" s="45"/>
      <c r="F35" s="45"/>
      <c r="G35" s="29"/>
      <c r="H35" s="31"/>
      <c r="I35" s="39"/>
      <c r="J35" s="41"/>
      <c r="K35" s="41"/>
      <c r="L35" s="40"/>
      <c r="M35" s="50"/>
      <c r="N35" s="41"/>
      <c r="O35" s="51"/>
      <c r="P35" s="52"/>
      <c r="Q35" s="38"/>
    </row>
    <row r="36" spans="1:17" ht="15" x14ac:dyDescent="0.25">
      <c r="A36" s="57"/>
      <c r="B36" s="35"/>
      <c r="C36" s="54"/>
      <c r="D36" s="49"/>
      <c r="E36" s="33"/>
      <c r="F36" s="45"/>
      <c r="G36" s="27"/>
      <c r="H36" s="16"/>
      <c r="I36" s="46" t="s">
        <v>12</v>
      </c>
      <c r="J36" s="46"/>
      <c r="K36" s="46"/>
      <c r="L36" s="46"/>
      <c r="M36" s="46"/>
      <c r="N36" s="46"/>
      <c r="O36" s="46"/>
      <c r="P36" s="46"/>
      <c r="Q36" s="11" t="e">
        <f>(Q33)</f>
        <v>#DIV/0!</v>
      </c>
    </row>
    <row r="37" spans="1:17" ht="12.75" customHeight="1" x14ac:dyDescent="0.25">
      <c r="A37" s="53"/>
      <c r="B37" s="53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</row>
    <row r="38" spans="1:17" ht="31.5" x14ac:dyDescent="0.25">
      <c r="A38" s="9" t="s">
        <v>11</v>
      </c>
      <c r="B38" s="9" t="s">
        <v>31</v>
      </c>
      <c r="C38" s="14" t="s">
        <v>25</v>
      </c>
      <c r="D38" s="10" t="s">
        <v>22</v>
      </c>
      <c r="E38" s="10" t="s">
        <v>10</v>
      </c>
      <c r="F38" s="10" t="s">
        <v>21</v>
      </c>
      <c r="G38" s="26" t="s">
        <v>14</v>
      </c>
      <c r="H38" s="18" t="s">
        <v>15</v>
      </c>
      <c r="I38" s="8" t="s">
        <v>1</v>
      </c>
      <c r="J38" s="8" t="s">
        <v>2</v>
      </c>
      <c r="K38" s="8" t="s">
        <v>3</v>
      </c>
      <c r="L38" s="8" t="s">
        <v>4</v>
      </c>
      <c r="M38" s="8" t="s">
        <v>5</v>
      </c>
      <c r="N38" s="8" t="s">
        <v>6</v>
      </c>
      <c r="O38" s="8" t="s">
        <v>7</v>
      </c>
      <c r="P38" s="13" t="s">
        <v>8</v>
      </c>
      <c r="Q38" s="13" t="s">
        <v>9</v>
      </c>
    </row>
    <row r="39" spans="1:17" ht="15" customHeight="1" x14ac:dyDescent="0.25">
      <c r="A39" s="55">
        <v>5</v>
      </c>
      <c r="B39" s="36"/>
      <c r="C39" s="54"/>
      <c r="D39" s="49"/>
      <c r="E39" s="45"/>
      <c r="F39" s="45"/>
      <c r="G39" s="29"/>
      <c r="H39" s="30"/>
      <c r="I39" s="39">
        <v>3</v>
      </c>
      <c r="J39" s="41">
        <f>MAX(G39:G41)-MIN(G39:G41)</f>
        <v>0</v>
      </c>
      <c r="K39" s="41" t="e">
        <f>STDEV(G39:G41)</f>
        <v>#DIV/0!</v>
      </c>
      <c r="L39" s="40" t="e">
        <f>K39/M39*1</f>
        <v>#DIV/0!</v>
      </c>
      <c r="M39" s="50" t="e">
        <f>AVERAGE(G39:G41)</f>
        <v>#DIV/0!</v>
      </c>
      <c r="N39" s="41" t="e">
        <f>MEDIAN(G39:G41)</f>
        <v>#NUM!</v>
      </c>
      <c r="O39" s="51" t="e">
        <f>IF(L39&lt;25%,"MÉDIA","MEDIANA")</f>
        <v>#DIV/0!</v>
      </c>
      <c r="P39" s="52" t="e">
        <f>ROUND(IF(O39="MÉDIA",M39,N39),2)</f>
        <v>#DIV/0!</v>
      </c>
      <c r="Q39" s="38" t="e">
        <f>F39*P39</f>
        <v>#DIV/0!</v>
      </c>
    </row>
    <row r="40" spans="1:17" ht="15" x14ac:dyDescent="0.25">
      <c r="A40" s="56"/>
      <c r="B40" s="37"/>
      <c r="C40" s="54"/>
      <c r="D40" s="49"/>
      <c r="E40" s="45"/>
      <c r="F40" s="45"/>
      <c r="G40" s="29"/>
      <c r="H40" s="31"/>
      <c r="I40" s="39"/>
      <c r="J40" s="41"/>
      <c r="K40" s="41"/>
      <c r="L40" s="40"/>
      <c r="M40" s="50"/>
      <c r="N40" s="41"/>
      <c r="O40" s="51"/>
      <c r="P40" s="52"/>
      <c r="Q40" s="38"/>
    </row>
    <row r="41" spans="1:17" ht="15" x14ac:dyDescent="0.25">
      <c r="A41" s="56"/>
      <c r="B41" s="37"/>
      <c r="C41" s="54"/>
      <c r="D41" s="49"/>
      <c r="E41" s="45"/>
      <c r="F41" s="45"/>
      <c r="G41" s="29"/>
      <c r="H41" s="31"/>
      <c r="I41" s="39"/>
      <c r="J41" s="41"/>
      <c r="K41" s="41"/>
      <c r="L41" s="40"/>
      <c r="M41" s="50"/>
      <c r="N41" s="41"/>
      <c r="O41" s="51"/>
      <c r="P41" s="52"/>
      <c r="Q41" s="38"/>
    </row>
    <row r="42" spans="1:17" ht="15" x14ac:dyDescent="0.25">
      <c r="A42" s="57"/>
      <c r="B42" s="35"/>
      <c r="C42" s="54"/>
      <c r="D42" s="49"/>
      <c r="E42" s="33"/>
      <c r="F42" s="45"/>
      <c r="G42" s="27"/>
      <c r="H42" s="16"/>
      <c r="I42" s="46" t="s">
        <v>12</v>
      </c>
      <c r="J42" s="46"/>
      <c r="K42" s="46"/>
      <c r="L42" s="46"/>
      <c r="M42" s="46"/>
      <c r="N42" s="46"/>
      <c r="O42" s="46"/>
      <c r="P42" s="46"/>
      <c r="Q42" s="11" t="e">
        <f>(Q39)</f>
        <v>#DIV/0!</v>
      </c>
    </row>
    <row r="43" spans="1:17" ht="12.75" customHeight="1" x14ac:dyDescent="0.25">
      <c r="A43" s="53"/>
      <c r="B43" s="53"/>
      <c r="C43" s="53"/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53"/>
      <c r="O43" s="53"/>
      <c r="P43" s="53"/>
      <c r="Q43" s="53"/>
    </row>
    <row r="44" spans="1:17" ht="31.5" x14ac:dyDescent="0.25">
      <c r="A44" s="9" t="s">
        <v>11</v>
      </c>
      <c r="B44" s="9" t="s">
        <v>31</v>
      </c>
      <c r="C44" s="14" t="s">
        <v>26</v>
      </c>
      <c r="D44" s="10" t="s">
        <v>22</v>
      </c>
      <c r="E44" s="10" t="s">
        <v>10</v>
      </c>
      <c r="F44" s="10" t="s">
        <v>21</v>
      </c>
      <c r="G44" s="26" t="s">
        <v>14</v>
      </c>
      <c r="H44" s="18" t="s">
        <v>15</v>
      </c>
      <c r="I44" s="8" t="s">
        <v>1</v>
      </c>
      <c r="J44" s="8" t="s">
        <v>2</v>
      </c>
      <c r="K44" s="8" t="s">
        <v>3</v>
      </c>
      <c r="L44" s="8" t="s">
        <v>4</v>
      </c>
      <c r="M44" s="8" t="s">
        <v>5</v>
      </c>
      <c r="N44" s="8" t="s">
        <v>6</v>
      </c>
      <c r="O44" s="8" t="s">
        <v>7</v>
      </c>
      <c r="P44" s="13" t="s">
        <v>8</v>
      </c>
      <c r="Q44" s="13" t="s">
        <v>9</v>
      </c>
    </row>
    <row r="45" spans="1:17" ht="15" customHeight="1" x14ac:dyDescent="0.25">
      <c r="A45" s="55">
        <v>6</v>
      </c>
      <c r="B45" s="36"/>
      <c r="C45" s="54"/>
      <c r="D45" s="49"/>
      <c r="E45" s="45"/>
      <c r="F45" s="45"/>
      <c r="G45" s="29"/>
      <c r="H45" s="30"/>
      <c r="I45" s="39">
        <v>3</v>
      </c>
      <c r="J45" s="41">
        <f>MAX(G45:G47)-MIN(G45:G47)</f>
        <v>0</v>
      </c>
      <c r="K45" s="41" t="e">
        <f>STDEV(G45:G47)</f>
        <v>#DIV/0!</v>
      </c>
      <c r="L45" s="40" t="e">
        <f>K45/M45*1</f>
        <v>#DIV/0!</v>
      </c>
      <c r="M45" s="50" t="e">
        <f>AVERAGE(G45:G47)</f>
        <v>#DIV/0!</v>
      </c>
      <c r="N45" s="41" t="e">
        <f>MEDIAN(G45:G47)</f>
        <v>#NUM!</v>
      </c>
      <c r="O45" s="51" t="e">
        <f>IF(L45&lt;25%,"MÉDIA","MEDIANA")</f>
        <v>#DIV/0!</v>
      </c>
      <c r="P45" s="52" t="e">
        <f>ROUND(IF(O45="MÉDIA",M45,N45),2)</f>
        <v>#DIV/0!</v>
      </c>
      <c r="Q45" s="38" t="e">
        <f>F45*P45</f>
        <v>#DIV/0!</v>
      </c>
    </row>
    <row r="46" spans="1:17" ht="15" x14ac:dyDescent="0.25">
      <c r="A46" s="56"/>
      <c r="B46" s="37"/>
      <c r="C46" s="54"/>
      <c r="D46" s="49"/>
      <c r="E46" s="45"/>
      <c r="F46" s="45"/>
      <c r="G46" s="29"/>
      <c r="H46" s="31"/>
      <c r="I46" s="39"/>
      <c r="J46" s="41"/>
      <c r="K46" s="41"/>
      <c r="L46" s="40"/>
      <c r="M46" s="50"/>
      <c r="N46" s="41"/>
      <c r="O46" s="51"/>
      <c r="P46" s="52"/>
      <c r="Q46" s="38"/>
    </row>
    <row r="47" spans="1:17" ht="15" x14ac:dyDescent="0.25">
      <c r="A47" s="56"/>
      <c r="B47" s="37"/>
      <c r="C47" s="54"/>
      <c r="D47" s="49"/>
      <c r="E47" s="45"/>
      <c r="F47" s="45"/>
      <c r="G47" s="29"/>
      <c r="H47" s="31"/>
      <c r="I47" s="39"/>
      <c r="J47" s="41"/>
      <c r="K47" s="41"/>
      <c r="L47" s="40"/>
      <c r="M47" s="50"/>
      <c r="N47" s="41"/>
      <c r="O47" s="51"/>
      <c r="P47" s="52"/>
      <c r="Q47" s="38"/>
    </row>
    <row r="48" spans="1:17" ht="15" x14ac:dyDescent="0.25">
      <c r="A48" s="57"/>
      <c r="B48" s="35"/>
      <c r="C48" s="54"/>
      <c r="D48" s="49"/>
      <c r="E48" s="33"/>
      <c r="F48" s="45"/>
      <c r="G48" s="27"/>
      <c r="H48" s="16"/>
      <c r="I48" s="46" t="s">
        <v>12</v>
      </c>
      <c r="J48" s="46"/>
      <c r="K48" s="46"/>
      <c r="L48" s="46"/>
      <c r="M48" s="46"/>
      <c r="N48" s="46"/>
      <c r="O48" s="46"/>
      <c r="P48" s="46"/>
      <c r="Q48" s="11" t="e">
        <f>(Q45)</f>
        <v>#DIV/0!</v>
      </c>
    </row>
    <row r="49" spans="1:17" ht="10.5" customHeight="1" x14ac:dyDescent="0.25">
      <c r="A49" s="53"/>
      <c r="B49" s="53"/>
      <c r="C49" s="53"/>
      <c r="D49" s="53"/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3"/>
      <c r="Q49" s="53"/>
    </row>
    <row r="50" spans="1:17" ht="31.5" x14ac:dyDescent="0.25">
      <c r="A50" s="9" t="s">
        <v>11</v>
      </c>
      <c r="B50" s="9" t="s">
        <v>31</v>
      </c>
      <c r="C50" s="14" t="s">
        <v>26</v>
      </c>
      <c r="D50" s="10" t="s">
        <v>22</v>
      </c>
      <c r="E50" s="10" t="s">
        <v>10</v>
      </c>
      <c r="F50" s="10" t="s">
        <v>21</v>
      </c>
      <c r="G50" s="26" t="s">
        <v>14</v>
      </c>
      <c r="H50" s="18" t="s">
        <v>15</v>
      </c>
      <c r="I50" s="8" t="s">
        <v>1</v>
      </c>
      <c r="J50" s="8" t="s">
        <v>2</v>
      </c>
      <c r="K50" s="8" t="s">
        <v>3</v>
      </c>
      <c r="L50" s="8" t="s">
        <v>4</v>
      </c>
      <c r="M50" s="8" t="s">
        <v>5</v>
      </c>
      <c r="N50" s="8" t="s">
        <v>6</v>
      </c>
      <c r="O50" s="8" t="s">
        <v>7</v>
      </c>
      <c r="P50" s="13" t="s">
        <v>8</v>
      </c>
      <c r="Q50" s="13" t="s">
        <v>9</v>
      </c>
    </row>
    <row r="51" spans="1:17" ht="15" customHeight="1" x14ac:dyDescent="0.25">
      <c r="A51" s="55">
        <v>7</v>
      </c>
      <c r="B51" s="36"/>
      <c r="C51" s="54"/>
      <c r="D51" s="49"/>
      <c r="E51" s="45"/>
      <c r="F51" s="45"/>
      <c r="G51" s="29"/>
      <c r="H51" s="30"/>
      <c r="I51" s="39">
        <v>3</v>
      </c>
      <c r="J51" s="41">
        <f>MAX(G51:G53)-MIN(G51:G53)</f>
        <v>0</v>
      </c>
      <c r="K51" s="41" t="e">
        <f>STDEV(G51:G53)</f>
        <v>#DIV/0!</v>
      </c>
      <c r="L51" s="40" t="e">
        <f>K51/M51*1</f>
        <v>#DIV/0!</v>
      </c>
      <c r="M51" s="50" t="e">
        <f>AVERAGE(G51:G53)</f>
        <v>#DIV/0!</v>
      </c>
      <c r="N51" s="41" t="e">
        <f>MEDIAN(G51:G53)</f>
        <v>#NUM!</v>
      </c>
      <c r="O51" s="51" t="e">
        <f>IF(L51&lt;25%,"MÉDIA","MEDIANA")</f>
        <v>#DIV/0!</v>
      </c>
      <c r="P51" s="52" t="e">
        <f>ROUND(IF(O51="MÉDIA",M51,N51),2)</f>
        <v>#DIV/0!</v>
      </c>
      <c r="Q51" s="38" t="e">
        <f>F51*P51</f>
        <v>#DIV/0!</v>
      </c>
    </row>
    <row r="52" spans="1:17" ht="15" x14ac:dyDescent="0.25">
      <c r="A52" s="56"/>
      <c r="B52" s="37"/>
      <c r="C52" s="54"/>
      <c r="D52" s="49"/>
      <c r="E52" s="45"/>
      <c r="F52" s="45"/>
      <c r="G52" s="29"/>
      <c r="H52" s="31"/>
      <c r="I52" s="39"/>
      <c r="J52" s="41"/>
      <c r="K52" s="41"/>
      <c r="L52" s="40"/>
      <c r="M52" s="50"/>
      <c r="N52" s="41"/>
      <c r="O52" s="51"/>
      <c r="P52" s="52"/>
      <c r="Q52" s="38"/>
    </row>
    <row r="53" spans="1:17" ht="15" x14ac:dyDescent="0.25">
      <c r="A53" s="56"/>
      <c r="B53" s="37"/>
      <c r="C53" s="54"/>
      <c r="D53" s="49"/>
      <c r="E53" s="45"/>
      <c r="F53" s="45"/>
      <c r="G53" s="29"/>
      <c r="H53" s="31"/>
      <c r="I53" s="39"/>
      <c r="J53" s="41"/>
      <c r="K53" s="41"/>
      <c r="L53" s="40"/>
      <c r="M53" s="50"/>
      <c r="N53" s="41"/>
      <c r="O53" s="51"/>
      <c r="P53" s="52"/>
      <c r="Q53" s="38"/>
    </row>
    <row r="54" spans="1:17" ht="15" x14ac:dyDescent="0.25">
      <c r="A54" s="57"/>
      <c r="B54" s="35"/>
      <c r="C54" s="54"/>
      <c r="D54" s="49"/>
      <c r="E54" s="33"/>
      <c r="F54" s="45"/>
      <c r="G54" s="27"/>
      <c r="H54" s="16"/>
      <c r="I54" s="46" t="s">
        <v>12</v>
      </c>
      <c r="J54" s="46"/>
      <c r="K54" s="46"/>
      <c r="L54" s="46"/>
      <c r="M54" s="46"/>
      <c r="N54" s="46"/>
      <c r="O54" s="46"/>
      <c r="P54" s="46"/>
      <c r="Q54" s="11" t="e">
        <f>(Q51)</f>
        <v>#DIV/0!</v>
      </c>
    </row>
    <row r="55" spans="1:17" ht="105" customHeight="1" x14ac:dyDescent="0.25">
      <c r="A55" s="53"/>
      <c r="B55" s="53"/>
      <c r="C55" s="53"/>
      <c r="D55" s="53"/>
      <c r="E55" s="53"/>
      <c r="F55" s="53"/>
      <c r="G55" s="53"/>
      <c r="H55" s="53"/>
      <c r="I55" s="53"/>
      <c r="J55" s="53"/>
      <c r="K55" s="53"/>
      <c r="L55" s="53"/>
      <c r="M55" s="53"/>
      <c r="N55" s="53"/>
      <c r="O55" s="53"/>
      <c r="P55" s="53"/>
      <c r="Q55" s="53"/>
    </row>
    <row r="56" spans="1:17" ht="31.5" x14ac:dyDescent="0.25">
      <c r="A56" s="9" t="s">
        <v>11</v>
      </c>
      <c r="B56" s="9" t="s">
        <v>31</v>
      </c>
      <c r="C56" s="14" t="s">
        <v>26</v>
      </c>
      <c r="D56" s="10" t="s">
        <v>22</v>
      </c>
      <c r="E56" s="10" t="s">
        <v>10</v>
      </c>
      <c r="F56" s="10" t="s">
        <v>21</v>
      </c>
      <c r="G56" s="26" t="s">
        <v>14</v>
      </c>
      <c r="H56" s="18" t="s">
        <v>15</v>
      </c>
      <c r="I56" s="8" t="s">
        <v>1</v>
      </c>
      <c r="J56" s="8" t="s">
        <v>2</v>
      </c>
      <c r="K56" s="8" t="s">
        <v>3</v>
      </c>
      <c r="L56" s="8" t="s">
        <v>4</v>
      </c>
      <c r="M56" s="8" t="s">
        <v>5</v>
      </c>
      <c r="N56" s="8" t="s">
        <v>6</v>
      </c>
      <c r="O56" s="8" t="s">
        <v>7</v>
      </c>
      <c r="P56" s="13" t="s">
        <v>8</v>
      </c>
      <c r="Q56" s="13" t="s">
        <v>9</v>
      </c>
    </row>
    <row r="57" spans="1:17" ht="15" customHeight="1" x14ac:dyDescent="0.25">
      <c r="A57" s="55">
        <v>8</v>
      </c>
      <c r="B57" s="36"/>
      <c r="C57" s="54"/>
      <c r="D57" s="49"/>
      <c r="E57" s="45"/>
      <c r="F57" s="45"/>
      <c r="G57" s="29"/>
      <c r="H57" s="30"/>
      <c r="I57" s="39">
        <v>3</v>
      </c>
      <c r="J57" s="41">
        <f>MAX(G57:G59)-MIN(G57:G59)</f>
        <v>0</v>
      </c>
      <c r="K57" s="41" t="e">
        <f>STDEV(G57:G59)</f>
        <v>#DIV/0!</v>
      </c>
      <c r="L57" s="40" t="e">
        <f>K57/M57*1</f>
        <v>#DIV/0!</v>
      </c>
      <c r="M57" s="50" t="e">
        <f>AVERAGE(G57:G59)</f>
        <v>#DIV/0!</v>
      </c>
      <c r="N57" s="41" t="e">
        <f>MEDIAN(G57:G59)</f>
        <v>#NUM!</v>
      </c>
      <c r="O57" s="51" t="e">
        <f>IF(L57&lt;25%,"MÉDIA","MEDIANA")</f>
        <v>#DIV/0!</v>
      </c>
      <c r="P57" s="52" t="e">
        <f>ROUND(IF(O57="MÉDIA",M57,N57),2)</f>
        <v>#DIV/0!</v>
      </c>
      <c r="Q57" s="38" t="e">
        <f>F57*P57</f>
        <v>#DIV/0!</v>
      </c>
    </row>
    <row r="58" spans="1:17" ht="15" x14ac:dyDescent="0.25">
      <c r="A58" s="56"/>
      <c r="B58" s="37"/>
      <c r="C58" s="54"/>
      <c r="D58" s="49"/>
      <c r="E58" s="45"/>
      <c r="F58" s="45"/>
      <c r="G58" s="29"/>
      <c r="H58" s="31"/>
      <c r="I58" s="39"/>
      <c r="J58" s="41"/>
      <c r="K58" s="41"/>
      <c r="L58" s="40"/>
      <c r="M58" s="50"/>
      <c r="N58" s="41"/>
      <c r="O58" s="51"/>
      <c r="P58" s="52"/>
      <c r="Q58" s="38"/>
    </row>
    <row r="59" spans="1:17" ht="15" x14ac:dyDescent="0.25">
      <c r="A59" s="56"/>
      <c r="B59" s="37"/>
      <c r="C59" s="54"/>
      <c r="D59" s="49"/>
      <c r="E59" s="45"/>
      <c r="F59" s="45"/>
      <c r="G59" s="29"/>
      <c r="H59" s="31"/>
      <c r="I59" s="39"/>
      <c r="J59" s="41"/>
      <c r="K59" s="41"/>
      <c r="L59" s="40"/>
      <c r="M59" s="50"/>
      <c r="N59" s="41"/>
      <c r="O59" s="51"/>
      <c r="P59" s="52"/>
      <c r="Q59" s="38"/>
    </row>
    <row r="60" spans="1:17" ht="15" x14ac:dyDescent="0.25">
      <c r="A60" s="57"/>
      <c r="B60" s="35"/>
      <c r="C60" s="54"/>
      <c r="D60" s="49"/>
      <c r="E60" s="33"/>
      <c r="F60" s="45"/>
      <c r="G60" s="27"/>
      <c r="H60" s="16"/>
      <c r="I60" s="46" t="s">
        <v>12</v>
      </c>
      <c r="J60" s="46"/>
      <c r="K60" s="46"/>
      <c r="L60" s="46"/>
      <c r="M60" s="46"/>
      <c r="N60" s="46"/>
      <c r="O60" s="46"/>
      <c r="P60" s="46"/>
      <c r="Q60" s="11" t="e">
        <f>(Q57)</f>
        <v>#DIV/0!</v>
      </c>
    </row>
    <row r="61" spans="1:17" ht="10.5" customHeight="1" x14ac:dyDescent="0.25">
      <c r="A61" s="53"/>
      <c r="B61" s="53"/>
      <c r="C61" s="53"/>
      <c r="D61" s="53"/>
      <c r="E61" s="53"/>
      <c r="F61" s="53"/>
      <c r="G61" s="53"/>
      <c r="H61" s="53"/>
      <c r="I61" s="53"/>
      <c r="J61" s="53"/>
      <c r="K61" s="53"/>
      <c r="L61" s="53"/>
      <c r="M61" s="53"/>
      <c r="N61" s="53"/>
      <c r="O61" s="53"/>
      <c r="P61" s="53"/>
      <c r="Q61" s="53"/>
    </row>
    <row r="62" spans="1:17" ht="31.5" x14ac:dyDescent="0.25">
      <c r="A62" s="9" t="s">
        <v>11</v>
      </c>
      <c r="B62" s="9" t="s">
        <v>31</v>
      </c>
      <c r="C62" s="14" t="s">
        <v>26</v>
      </c>
      <c r="D62" s="10" t="s">
        <v>22</v>
      </c>
      <c r="E62" s="10" t="s">
        <v>10</v>
      </c>
      <c r="F62" s="10" t="s">
        <v>21</v>
      </c>
      <c r="G62" s="26" t="s">
        <v>14</v>
      </c>
      <c r="H62" s="18" t="s">
        <v>15</v>
      </c>
      <c r="I62" s="8" t="s">
        <v>1</v>
      </c>
      <c r="J62" s="8" t="s">
        <v>2</v>
      </c>
      <c r="K62" s="8" t="s">
        <v>3</v>
      </c>
      <c r="L62" s="8" t="s">
        <v>4</v>
      </c>
      <c r="M62" s="8" t="s">
        <v>5</v>
      </c>
      <c r="N62" s="8" t="s">
        <v>6</v>
      </c>
      <c r="O62" s="8" t="s">
        <v>7</v>
      </c>
      <c r="P62" s="13" t="s">
        <v>8</v>
      </c>
      <c r="Q62" s="13" t="s">
        <v>9</v>
      </c>
    </row>
    <row r="63" spans="1:17" ht="15" customHeight="1" x14ac:dyDescent="0.25">
      <c r="A63" s="55">
        <v>9</v>
      </c>
      <c r="B63" s="36"/>
      <c r="C63" s="54"/>
      <c r="D63" s="49"/>
      <c r="E63" s="45"/>
      <c r="F63" s="45"/>
      <c r="G63" s="29"/>
      <c r="H63" s="30"/>
      <c r="I63" s="39">
        <v>3</v>
      </c>
      <c r="J63" s="41">
        <f>MAX(G63:G65)-MIN(G63:G65)</f>
        <v>0</v>
      </c>
      <c r="K63" s="41" t="e">
        <f>STDEV(G63:G65)</f>
        <v>#DIV/0!</v>
      </c>
      <c r="L63" s="40" t="e">
        <f>K63/M63*1</f>
        <v>#DIV/0!</v>
      </c>
      <c r="M63" s="50" t="e">
        <f>AVERAGE(G63:G65)</f>
        <v>#DIV/0!</v>
      </c>
      <c r="N63" s="41" t="e">
        <f>MEDIAN(G63:G65)</f>
        <v>#NUM!</v>
      </c>
      <c r="O63" s="51" t="e">
        <f>IF(L63&lt;25%,"MÉDIA","MEDIANA")</f>
        <v>#DIV/0!</v>
      </c>
      <c r="P63" s="52" t="e">
        <f>ROUND(IF(O63="MÉDIA",M63,N63),2)</f>
        <v>#DIV/0!</v>
      </c>
      <c r="Q63" s="38" t="e">
        <f>F63*P63</f>
        <v>#DIV/0!</v>
      </c>
    </row>
    <row r="64" spans="1:17" ht="15" x14ac:dyDescent="0.25">
      <c r="A64" s="56"/>
      <c r="B64" s="37"/>
      <c r="C64" s="54"/>
      <c r="D64" s="49"/>
      <c r="E64" s="45"/>
      <c r="F64" s="45"/>
      <c r="G64" s="29"/>
      <c r="H64" s="31"/>
      <c r="I64" s="39"/>
      <c r="J64" s="41"/>
      <c r="K64" s="41"/>
      <c r="L64" s="40"/>
      <c r="M64" s="50"/>
      <c r="N64" s="41"/>
      <c r="O64" s="51"/>
      <c r="P64" s="52"/>
      <c r="Q64" s="38"/>
    </row>
    <row r="65" spans="1:17" ht="15" x14ac:dyDescent="0.25">
      <c r="A65" s="56"/>
      <c r="B65" s="37"/>
      <c r="C65" s="54"/>
      <c r="D65" s="49"/>
      <c r="E65" s="45"/>
      <c r="F65" s="45"/>
      <c r="G65" s="29"/>
      <c r="H65" s="31"/>
      <c r="I65" s="39"/>
      <c r="J65" s="41"/>
      <c r="K65" s="41"/>
      <c r="L65" s="40"/>
      <c r="M65" s="50"/>
      <c r="N65" s="41"/>
      <c r="O65" s="51"/>
      <c r="P65" s="52"/>
      <c r="Q65" s="38"/>
    </row>
    <row r="66" spans="1:17" ht="18.75" customHeight="1" x14ac:dyDescent="0.25">
      <c r="A66" s="57"/>
      <c r="B66" s="35"/>
      <c r="C66" s="54"/>
      <c r="D66" s="49"/>
      <c r="E66" s="33"/>
      <c r="F66" s="45"/>
      <c r="G66" s="27"/>
      <c r="H66" s="16"/>
      <c r="I66" s="46" t="s">
        <v>12</v>
      </c>
      <c r="J66" s="46"/>
      <c r="K66" s="46"/>
      <c r="L66" s="46"/>
      <c r="M66" s="46"/>
      <c r="N66" s="46"/>
      <c r="O66" s="46"/>
      <c r="P66" s="46"/>
      <c r="Q66" s="11" t="e">
        <f>(Q63)</f>
        <v>#DIV/0!</v>
      </c>
    </row>
    <row r="67" spans="1:17" ht="10.5" customHeight="1" x14ac:dyDescent="0.25">
      <c r="A67" s="53"/>
      <c r="B67" s="53"/>
      <c r="C67" s="53"/>
      <c r="D67" s="53"/>
      <c r="E67" s="53"/>
      <c r="F67" s="53"/>
      <c r="G67" s="53"/>
      <c r="H67" s="53"/>
      <c r="I67" s="53"/>
      <c r="J67" s="53"/>
      <c r="K67" s="53"/>
      <c r="L67" s="53"/>
      <c r="M67" s="53"/>
      <c r="N67" s="53"/>
      <c r="O67" s="53"/>
      <c r="P67" s="53"/>
      <c r="Q67" s="53"/>
    </row>
    <row r="68" spans="1:17" ht="31.5" x14ac:dyDescent="0.25">
      <c r="A68" s="9" t="s">
        <v>11</v>
      </c>
      <c r="B68" s="9" t="s">
        <v>31</v>
      </c>
      <c r="C68" s="14" t="s">
        <v>27</v>
      </c>
      <c r="D68" s="10" t="s">
        <v>22</v>
      </c>
      <c r="E68" s="10" t="s">
        <v>10</v>
      </c>
      <c r="F68" s="10" t="s">
        <v>21</v>
      </c>
      <c r="G68" s="26" t="s">
        <v>14</v>
      </c>
      <c r="H68" s="18" t="s">
        <v>15</v>
      </c>
      <c r="I68" s="8" t="s">
        <v>1</v>
      </c>
      <c r="J68" s="8" t="s">
        <v>2</v>
      </c>
      <c r="K68" s="8" t="s">
        <v>3</v>
      </c>
      <c r="L68" s="8" t="s">
        <v>4</v>
      </c>
      <c r="M68" s="8" t="s">
        <v>5</v>
      </c>
      <c r="N68" s="8" t="s">
        <v>6</v>
      </c>
      <c r="O68" s="8" t="s">
        <v>7</v>
      </c>
      <c r="P68" s="13" t="s">
        <v>8</v>
      </c>
      <c r="Q68" s="13" t="s">
        <v>9</v>
      </c>
    </row>
    <row r="69" spans="1:17" ht="23.25" customHeight="1" x14ac:dyDescent="0.25">
      <c r="A69" s="55">
        <v>10</v>
      </c>
      <c r="B69" s="36"/>
      <c r="C69" s="54"/>
      <c r="D69" s="49"/>
      <c r="E69" s="45"/>
      <c r="F69" s="45"/>
      <c r="G69" s="29"/>
      <c r="H69" s="30"/>
      <c r="I69" s="39">
        <v>3</v>
      </c>
      <c r="J69" s="41">
        <f>MAX(G69:G71)-MIN(G69:G71)</f>
        <v>0</v>
      </c>
      <c r="K69" s="41" t="e">
        <f>STDEV(G69:G71)</f>
        <v>#DIV/0!</v>
      </c>
      <c r="L69" s="40" t="e">
        <f>K69/M69*1</f>
        <v>#DIV/0!</v>
      </c>
      <c r="M69" s="50" t="e">
        <f>AVERAGE(G69:G71)</f>
        <v>#DIV/0!</v>
      </c>
      <c r="N69" s="41" t="e">
        <f>MEDIAN(G69:G71)</f>
        <v>#NUM!</v>
      </c>
      <c r="O69" s="51" t="e">
        <f>IF(L69&lt;25%,"MÉDIA","MEDIANA")</f>
        <v>#DIV/0!</v>
      </c>
      <c r="P69" s="52" t="e">
        <f>ROUND(IF(O69="MÉDIA",M69,N69),2)</f>
        <v>#DIV/0!</v>
      </c>
      <c r="Q69" s="38" t="e">
        <f>F69*P69</f>
        <v>#DIV/0!</v>
      </c>
    </row>
    <row r="70" spans="1:17" ht="18.75" customHeight="1" x14ac:dyDescent="0.25">
      <c r="A70" s="56"/>
      <c r="B70" s="37"/>
      <c r="C70" s="54"/>
      <c r="D70" s="49"/>
      <c r="E70" s="45"/>
      <c r="F70" s="45"/>
      <c r="G70" s="29"/>
      <c r="H70" s="31"/>
      <c r="I70" s="39"/>
      <c r="J70" s="41"/>
      <c r="K70" s="41"/>
      <c r="L70" s="40"/>
      <c r="M70" s="50"/>
      <c r="N70" s="41"/>
      <c r="O70" s="51"/>
      <c r="P70" s="52"/>
      <c r="Q70" s="38"/>
    </row>
    <row r="71" spans="1:17" ht="19.5" customHeight="1" x14ac:dyDescent="0.25">
      <c r="A71" s="56"/>
      <c r="B71" s="37"/>
      <c r="C71" s="54"/>
      <c r="D71" s="49"/>
      <c r="E71" s="45"/>
      <c r="F71" s="45"/>
      <c r="G71" s="29"/>
      <c r="H71" s="31"/>
      <c r="I71" s="39"/>
      <c r="J71" s="41"/>
      <c r="K71" s="41"/>
      <c r="L71" s="40"/>
      <c r="M71" s="50"/>
      <c r="N71" s="41"/>
      <c r="O71" s="51"/>
      <c r="P71" s="52"/>
      <c r="Q71" s="38"/>
    </row>
    <row r="72" spans="1:17" ht="21.75" customHeight="1" x14ac:dyDescent="0.25">
      <c r="A72" s="57"/>
      <c r="B72" s="35"/>
      <c r="C72" s="54"/>
      <c r="D72" s="49"/>
      <c r="E72" s="33"/>
      <c r="F72" s="45"/>
      <c r="G72" s="27"/>
      <c r="H72" s="16"/>
      <c r="I72" s="44" t="s">
        <v>12</v>
      </c>
      <c r="J72" s="44"/>
      <c r="K72" s="44"/>
      <c r="L72" s="44"/>
      <c r="M72" s="44"/>
      <c r="N72" s="44"/>
      <c r="O72" s="44"/>
      <c r="P72" s="44"/>
      <c r="Q72" s="11" t="e">
        <f>(Q69)</f>
        <v>#DIV/0!</v>
      </c>
    </row>
    <row r="73" spans="1:17" ht="12" customHeight="1" x14ac:dyDescent="0.25">
      <c r="A73" s="53"/>
      <c r="B73" s="53"/>
      <c r="C73" s="53"/>
      <c r="D73" s="53"/>
      <c r="E73" s="53"/>
      <c r="F73" s="53"/>
      <c r="G73" s="53"/>
      <c r="H73" s="53"/>
      <c r="I73" s="53"/>
      <c r="J73" s="53"/>
      <c r="K73" s="53"/>
      <c r="L73" s="53"/>
      <c r="M73" s="53"/>
      <c r="N73" s="53"/>
      <c r="O73" s="53"/>
      <c r="P73" s="53"/>
      <c r="Q73" s="53"/>
    </row>
    <row r="74" spans="1:17" ht="31.5" x14ac:dyDescent="0.25">
      <c r="A74" s="9" t="s">
        <v>11</v>
      </c>
      <c r="B74" s="9" t="s">
        <v>31</v>
      </c>
      <c r="C74" s="14" t="s">
        <v>27</v>
      </c>
      <c r="D74" s="10" t="s">
        <v>22</v>
      </c>
      <c r="E74" s="10" t="s">
        <v>10</v>
      </c>
      <c r="F74" s="10" t="s">
        <v>21</v>
      </c>
      <c r="G74" s="26" t="s">
        <v>14</v>
      </c>
      <c r="H74" s="18" t="s">
        <v>15</v>
      </c>
      <c r="I74" s="8" t="s">
        <v>1</v>
      </c>
      <c r="J74" s="8" t="s">
        <v>2</v>
      </c>
      <c r="K74" s="8" t="s">
        <v>3</v>
      </c>
      <c r="L74" s="8" t="s">
        <v>4</v>
      </c>
      <c r="M74" s="8" t="s">
        <v>5</v>
      </c>
      <c r="N74" s="8" t="s">
        <v>6</v>
      </c>
      <c r="O74" s="8" t="s">
        <v>7</v>
      </c>
      <c r="P74" s="13" t="s">
        <v>8</v>
      </c>
      <c r="Q74" s="13" t="s">
        <v>9</v>
      </c>
    </row>
    <row r="75" spans="1:17" ht="23.25" customHeight="1" x14ac:dyDescent="0.25">
      <c r="A75" s="55">
        <v>11</v>
      </c>
      <c r="B75" s="36"/>
      <c r="C75" s="54"/>
      <c r="D75" s="49"/>
      <c r="E75" s="45"/>
      <c r="F75" s="45"/>
      <c r="G75" s="29"/>
      <c r="H75" s="30"/>
      <c r="I75" s="39">
        <v>3</v>
      </c>
      <c r="J75" s="41">
        <f>MAX(G75:G77)-MIN(G75:G77)</f>
        <v>0</v>
      </c>
      <c r="K75" s="41" t="e">
        <f>STDEV(G75:G77)</f>
        <v>#DIV/0!</v>
      </c>
      <c r="L75" s="40" t="e">
        <f>K75/M75*1</f>
        <v>#DIV/0!</v>
      </c>
      <c r="M75" s="50" t="e">
        <f>AVERAGE(G75:G77)</f>
        <v>#DIV/0!</v>
      </c>
      <c r="N75" s="41" t="e">
        <f>MEDIAN(G75:G77)</f>
        <v>#NUM!</v>
      </c>
      <c r="O75" s="51" t="e">
        <f>IF(L75&lt;25%,"MÉDIA","MEDIANA")</f>
        <v>#DIV/0!</v>
      </c>
      <c r="P75" s="52" t="e">
        <f>ROUND(IF(O75="MÉDIA",M75,N75),2)</f>
        <v>#DIV/0!</v>
      </c>
      <c r="Q75" s="38" t="e">
        <f>F75*P75</f>
        <v>#DIV/0!</v>
      </c>
    </row>
    <row r="76" spans="1:17" ht="18.75" customHeight="1" x14ac:dyDescent="0.25">
      <c r="A76" s="56"/>
      <c r="B76" s="37"/>
      <c r="C76" s="54"/>
      <c r="D76" s="49"/>
      <c r="E76" s="45"/>
      <c r="F76" s="45"/>
      <c r="G76" s="29"/>
      <c r="H76" s="31"/>
      <c r="I76" s="39"/>
      <c r="J76" s="41"/>
      <c r="K76" s="41"/>
      <c r="L76" s="40"/>
      <c r="M76" s="50"/>
      <c r="N76" s="41"/>
      <c r="O76" s="51"/>
      <c r="P76" s="52"/>
      <c r="Q76" s="38"/>
    </row>
    <row r="77" spans="1:17" ht="19.5" customHeight="1" x14ac:dyDescent="0.25">
      <c r="A77" s="56"/>
      <c r="B77" s="37"/>
      <c r="C77" s="54"/>
      <c r="D77" s="49"/>
      <c r="E77" s="45"/>
      <c r="F77" s="45"/>
      <c r="G77" s="29"/>
      <c r="H77" s="31"/>
      <c r="I77" s="39"/>
      <c r="J77" s="41"/>
      <c r="K77" s="41"/>
      <c r="L77" s="40"/>
      <c r="M77" s="50"/>
      <c r="N77" s="41"/>
      <c r="O77" s="51"/>
      <c r="P77" s="52"/>
      <c r="Q77" s="38"/>
    </row>
    <row r="78" spans="1:17" ht="21.75" customHeight="1" x14ac:dyDescent="0.25">
      <c r="A78" s="57"/>
      <c r="B78" s="35"/>
      <c r="C78" s="54"/>
      <c r="D78" s="49"/>
      <c r="E78" s="33"/>
      <c r="F78" s="45"/>
      <c r="G78" s="27"/>
      <c r="H78" s="16"/>
      <c r="I78" s="44" t="s">
        <v>12</v>
      </c>
      <c r="J78" s="44"/>
      <c r="K78" s="44"/>
      <c r="L78" s="44"/>
      <c r="M78" s="44"/>
      <c r="N78" s="44"/>
      <c r="O78" s="44"/>
      <c r="P78" s="44"/>
      <c r="Q78" s="11" t="e">
        <f>(Q75)</f>
        <v>#DIV/0!</v>
      </c>
    </row>
    <row r="79" spans="1:17" ht="12" customHeight="1" x14ac:dyDescent="0.25">
      <c r="A79" s="53"/>
      <c r="B79" s="53"/>
      <c r="C79" s="53"/>
      <c r="D79" s="53"/>
      <c r="E79" s="53"/>
      <c r="F79" s="53"/>
      <c r="G79" s="53"/>
      <c r="H79" s="53"/>
      <c r="I79" s="53"/>
      <c r="J79" s="53"/>
      <c r="K79" s="53"/>
      <c r="L79" s="53"/>
      <c r="M79" s="53"/>
      <c r="N79" s="53"/>
      <c r="O79" s="53"/>
      <c r="P79" s="53"/>
      <c r="Q79" s="53"/>
    </row>
    <row r="80" spans="1:17" ht="31.5" x14ac:dyDescent="0.25">
      <c r="A80" s="9" t="s">
        <v>11</v>
      </c>
      <c r="B80" s="9" t="s">
        <v>31</v>
      </c>
      <c r="C80" s="14" t="s">
        <v>27</v>
      </c>
      <c r="D80" s="10" t="s">
        <v>22</v>
      </c>
      <c r="E80" s="10" t="s">
        <v>10</v>
      </c>
      <c r="F80" s="10" t="s">
        <v>21</v>
      </c>
      <c r="G80" s="26" t="s">
        <v>14</v>
      </c>
      <c r="H80" s="18" t="s">
        <v>15</v>
      </c>
      <c r="I80" s="8" t="s">
        <v>1</v>
      </c>
      <c r="J80" s="8" t="s">
        <v>2</v>
      </c>
      <c r="K80" s="8" t="s">
        <v>3</v>
      </c>
      <c r="L80" s="8" t="s">
        <v>4</v>
      </c>
      <c r="M80" s="8" t="s">
        <v>5</v>
      </c>
      <c r="N80" s="8" t="s">
        <v>6</v>
      </c>
      <c r="O80" s="8" t="s">
        <v>7</v>
      </c>
      <c r="P80" s="13" t="s">
        <v>8</v>
      </c>
      <c r="Q80" s="13" t="s">
        <v>9</v>
      </c>
    </row>
    <row r="81" spans="1:17" ht="20.25" customHeight="1" x14ac:dyDescent="0.25">
      <c r="A81" s="55">
        <v>12</v>
      </c>
      <c r="B81" s="36"/>
      <c r="C81" s="54"/>
      <c r="D81" s="49"/>
      <c r="E81" s="45"/>
      <c r="F81" s="45"/>
      <c r="G81" s="29"/>
      <c r="H81" s="30"/>
      <c r="I81" s="39">
        <v>3</v>
      </c>
      <c r="J81" s="41">
        <f>MAX(G81:G83)-MIN(G81:G83)</f>
        <v>0</v>
      </c>
      <c r="K81" s="41" t="e">
        <f>STDEV(G81:G83)</f>
        <v>#DIV/0!</v>
      </c>
      <c r="L81" s="40" t="e">
        <f>K81/M81*1</f>
        <v>#DIV/0!</v>
      </c>
      <c r="M81" s="50" t="e">
        <f>AVERAGE(G81:G83)</f>
        <v>#DIV/0!</v>
      </c>
      <c r="N81" s="41" t="e">
        <f>MEDIAN(G81:G83)</f>
        <v>#NUM!</v>
      </c>
      <c r="O81" s="51" t="e">
        <f>IF(L81&lt;25%,"MÉDIA","MEDIANA")</f>
        <v>#DIV/0!</v>
      </c>
      <c r="P81" s="52" t="e">
        <f>ROUND(IF(O81="MÉDIA",M81,N81),2)</f>
        <v>#DIV/0!</v>
      </c>
      <c r="Q81" s="38" t="e">
        <f>F81*P81</f>
        <v>#DIV/0!</v>
      </c>
    </row>
    <row r="82" spans="1:17" ht="16.5" customHeight="1" x14ac:dyDescent="0.25">
      <c r="A82" s="56"/>
      <c r="B82" s="37"/>
      <c r="C82" s="54"/>
      <c r="D82" s="49"/>
      <c r="E82" s="45"/>
      <c r="F82" s="45"/>
      <c r="G82" s="29"/>
      <c r="H82" s="31"/>
      <c r="I82" s="39"/>
      <c r="J82" s="41"/>
      <c r="K82" s="41"/>
      <c r="L82" s="40"/>
      <c r="M82" s="50"/>
      <c r="N82" s="41"/>
      <c r="O82" s="51"/>
      <c r="P82" s="52"/>
      <c r="Q82" s="38"/>
    </row>
    <row r="83" spans="1:17" ht="15" x14ac:dyDescent="0.25">
      <c r="A83" s="56"/>
      <c r="B83" s="37"/>
      <c r="C83" s="54"/>
      <c r="D83" s="49"/>
      <c r="E83" s="45"/>
      <c r="F83" s="45"/>
      <c r="G83" s="29"/>
      <c r="H83" s="31"/>
      <c r="I83" s="39"/>
      <c r="J83" s="41"/>
      <c r="K83" s="41"/>
      <c r="L83" s="40"/>
      <c r="M83" s="50"/>
      <c r="N83" s="41"/>
      <c r="O83" s="51"/>
      <c r="P83" s="52"/>
      <c r="Q83" s="38"/>
    </row>
    <row r="84" spans="1:17" ht="17.25" customHeight="1" x14ac:dyDescent="0.25">
      <c r="A84" s="57"/>
      <c r="B84" s="35"/>
      <c r="C84" s="54"/>
      <c r="D84" s="49"/>
      <c r="E84" s="33"/>
      <c r="F84" s="45"/>
      <c r="G84" s="27"/>
      <c r="H84" s="16"/>
      <c r="I84" s="44" t="s">
        <v>12</v>
      </c>
      <c r="J84" s="44"/>
      <c r="K84" s="44"/>
      <c r="L84" s="44"/>
      <c r="M84" s="44"/>
      <c r="N84" s="44"/>
      <c r="O84" s="44"/>
      <c r="P84" s="44"/>
      <c r="Q84" s="11" t="e">
        <f>(Q81)</f>
        <v>#DIV/0!</v>
      </c>
    </row>
    <row r="85" spans="1:17" ht="12" customHeight="1" x14ac:dyDescent="0.25">
      <c r="A85" s="53"/>
      <c r="B85" s="53"/>
      <c r="C85" s="53"/>
      <c r="D85" s="53"/>
      <c r="E85" s="53"/>
      <c r="F85" s="53"/>
      <c r="G85" s="53"/>
      <c r="H85" s="53"/>
      <c r="I85" s="53"/>
      <c r="J85" s="53"/>
      <c r="K85" s="53"/>
      <c r="L85" s="53"/>
      <c r="M85" s="53"/>
      <c r="N85" s="53"/>
      <c r="O85" s="53"/>
      <c r="P85" s="53"/>
      <c r="Q85" s="53"/>
    </row>
    <row r="86" spans="1:17" ht="31.5" x14ac:dyDescent="0.25">
      <c r="A86" s="9" t="s">
        <v>11</v>
      </c>
      <c r="B86" s="9" t="s">
        <v>31</v>
      </c>
      <c r="C86" s="14" t="s">
        <v>27</v>
      </c>
      <c r="D86" s="10" t="s">
        <v>22</v>
      </c>
      <c r="E86" s="10" t="s">
        <v>10</v>
      </c>
      <c r="F86" s="10" t="s">
        <v>21</v>
      </c>
      <c r="G86" s="26" t="s">
        <v>14</v>
      </c>
      <c r="H86" s="18" t="s">
        <v>15</v>
      </c>
      <c r="I86" s="8" t="s">
        <v>1</v>
      </c>
      <c r="J86" s="8" t="s">
        <v>2</v>
      </c>
      <c r="K86" s="8" t="s">
        <v>3</v>
      </c>
      <c r="L86" s="8" t="s">
        <v>4</v>
      </c>
      <c r="M86" s="8" t="s">
        <v>5</v>
      </c>
      <c r="N86" s="8" t="s">
        <v>6</v>
      </c>
      <c r="O86" s="8" t="s">
        <v>7</v>
      </c>
      <c r="P86" s="13" t="s">
        <v>8</v>
      </c>
      <c r="Q86" s="13" t="s">
        <v>9</v>
      </c>
    </row>
    <row r="87" spans="1:17" ht="18.75" customHeight="1" x14ac:dyDescent="0.25">
      <c r="A87" s="55">
        <v>13</v>
      </c>
      <c r="B87" s="36"/>
      <c r="C87" s="54"/>
      <c r="D87" s="49"/>
      <c r="E87" s="45"/>
      <c r="F87" s="45"/>
      <c r="G87" s="29"/>
      <c r="H87" s="30"/>
      <c r="I87" s="39">
        <v>3</v>
      </c>
      <c r="J87" s="41">
        <f>MAX(G87:G89)-MIN(G87:G89)</f>
        <v>0</v>
      </c>
      <c r="K87" s="41" t="e">
        <f>STDEV(G87:G89)</f>
        <v>#DIV/0!</v>
      </c>
      <c r="L87" s="40" t="e">
        <f>K87/M87*1</f>
        <v>#DIV/0!</v>
      </c>
      <c r="M87" s="50" t="e">
        <f>AVERAGE(G87:G89)</f>
        <v>#DIV/0!</v>
      </c>
      <c r="N87" s="41" t="e">
        <f>MEDIAN(G87:G89)</f>
        <v>#NUM!</v>
      </c>
      <c r="O87" s="51" t="e">
        <f>IF(L87&lt;25%,"MÉDIA","MEDIANA")</f>
        <v>#DIV/0!</v>
      </c>
      <c r="P87" s="52" t="e">
        <f>ROUND(IF(O87="MÉDIA",M87,N87),2)</f>
        <v>#DIV/0!</v>
      </c>
      <c r="Q87" s="38" t="e">
        <f>F87*P87</f>
        <v>#DIV/0!</v>
      </c>
    </row>
    <row r="88" spans="1:17" ht="15" x14ac:dyDescent="0.25">
      <c r="A88" s="56"/>
      <c r="B88" s="37"/>
      <c r="C88" s="54"/>
      <c r="D88" s="49"/>
      <c r="E88" s="45"/>
      <c r="F88" s="45"/>
      <c r="G88" s="29"/>
      <c r="H88" s="31"/>
      <c r="I88" s="39"/>
      <c r="J88" s="41"/>
      <c r="K88" s="41"/>
      <c r="L88" s="40"/>
      <c r="M88" s="50"/>
      <c r="N88" s="41"/>
      <c r="O88" s="51"/>
      <c r="P88" s="52"/>
      <c r="Q88" s="38"/>
    </row>
    <row r="89" spans="1:17" ht="15" x14ac:dyDescent="0.25">
      <c r="A89" s="56"/>
      <c r="B89" s="37"/>
      <c r="C89" s="54"/>
      <c r="D89" s="49"/>
      <c r="E89" s="45"/>
      <c r="F89" s="45"/>
      <c r="G89" s="29"/>
      <c r="H89" s="31"/>
      <c r="I89" s="39"/>
      <c r="J89" s="41"/>
      <c r="K89" s="41"/>
      <c r="L89" s="40"/>
      <c r="M89" s="50"/>
      <c r="N89" s="41"/>
      <c r="O89" s="51"/>
      <c r="P89" s="52"/>
      <c r="Q89" s="38"/>
    </row>
    <row r="90" spans="1:17" ht="18" customHeight="1" x14ac:dyDescent="0.25">
      <c r="A90" s="57"/>
      <c r="B90" s="35"/>
      <c r="C90" s="54"/>
      <c r="D90" s="49"/>
      <c r="E90" s="33"/>
      <c r="F90" s="45"/>
      <c r="G90" s="27"/>
      <c r="H90" s="16"/>
      <c r="I90" s="44" t="s">
        <v>12</v>
      </c>
      <c r="J90" s="44"/>
      <c r="K90" s="44"/>
      <c r="L90" s="44"/>
      <c r="M90" s="44"/>
      <c r="N90" s="44"/>
      <c r="O90" s="44"/>
      <c r="P90" s="44"/>
      <c r="Q90" s="11" t="e">
        <f>(Q87)</f>
        <v>#DIV/0!</v>
      </c>
    </row>
    <row r="91" spans="1:17" ht="10.5" customHeight="1" x14ac:dyDescent="0.25">
      <c r="A91" s="53"/>
      <c r="B91" s="53"/>
      <c r="C91" s="53"/>
      <c r="D91" s="53"/>
      <c r="E91" s="53"/>
      <c r="F91" s="53"/>
      <c r="G91" s="53"/>
      <c r="H91" s="53"/>
      <c r="I91" s="53"/>
      <c r="J91" s="53"/>
      <c r="K91" s="53"/>
      <c r="L91" s="53"/>
      <c r="M91" s="53"/>
      <c r="N91" s="53"/>
      <c r="O91" s="53"/>
      <c r="P91" s="53"/>
      <c r="Q91" s="53"/>
    </row>
    <row r="92" spans="1:17" ht="31.5" x14ac:dyDescent="0.25">
      <c r="A92" s="9" t="s">
        <v>11</v>
      </c>
      <c r="B92" s="9" t="s">
        <v>31</v>
      </c>
      <c r="C92" s="14" t="s">
        <v>28</v>
      </c>
      <c r="D92" s="10" t="s">
        <v>22</v>
      </c>
      <c r="E92" s="10" t="s">
        <v>10</v>
      </c>
      <c r="F92" s="10" t="s">
        <v>21</v>
      </c>
      <c r="G92" s="26" t="s">
        <v>14</v>
      </c>
      <c r="H92" s="18" t="s">
        <v>15</v>
      </c>
      <c r="I92" s="8" t="s">
        <v>1</v>
      </c>
      <c r="J92" s="8" t="s">
        <v>2</v>
      </c>
      <c r="K92" s="8" t="s">
        <v>3</v>
      </c>
      <c r="L92" s="8" t="s">
        <v>4</v>
      </c>
      <c r="M92" s="8" t="s">
        <v>5</v>
      </c>
      <c r="N92" s="8" t="s">
        <v>6</v>
      </c>
      <c r="O92" s="8" t="s">
        <v>7</v>
      </c>
      <c r="P92" s="13" t="s">
        <v>8</v>
      </c>
      <c r="Q92" s="13" t="s">
        <v>9</v>
      </c>
    </row>
    <row r="93" spans="1:17" ht="15" customHeight="1" x14ac:dyDescent="0.25">
      <c r="A93" s="55">
        <v>14</v>
      </c>
      <c r="B93" s="36"/>
      <c r="C93" s="54"/>
      <c r="D93" s="49"/>
      <c r="E93" s="45"/>
      <c r="F93" s="45"/>
      <c r="G93" s="29"/>
      <c r="H93" s="30"/>
      <c r="I93" s="39">
        <v>3</v>
      </c>
      <c r="J93" s="41">
        <f>MAX(G93:G95)-MIN(G93:G95)</f>
        <v>0</v>
      </c>
      <c r="K93" s="41" t="e">
        <f>STDEV(G93:G95)</f>
        <v>#DIV/0!</v>
      </c>
      <c r="L93" s="40" t="e">
        <f>K93/M93*1</f>
        <v>#DIV/0!</v>
      </c>
      <c r="M93" s="50" t="e">
        <f>AVERAGE(G93:G95)</f>
        <v>#DIV/0!</v>
      </c>
      <c r="N93" s="41" t="e">
        <f>MEDIAN(G93:G95)</f>
        <v>#NUM!</v>
      </c>
      <c r="O93" s="51" t="e">
        <f>IF(L93&lt;25%,"MÉDIA","MEDIANA")</f>
        <v>#DIV/0!</v>
      </c>
      <c r="P93" s="52" t="e">
        <f>ROUND(IF(O93="MÉDIA",M93,N93),2)</f>
        <v>#DIV/0!</v>
      </c>
      <c r="Q93" s="38" t="e">
        <f>F93*P93</f>
        <v>#DIV/0!</v>
      </c>
    </row>
    <row r="94" spans="1:17" ht="15" x14ac:dyDescent="0.25">
      <c r="A94" s="56"/>
      <c r="B94" s="37"/>
      <c r="C94" s="54"/>
      <c r="D94" s="49"/>
      <c r="E94" s="45"/>
      <c r="F94" s="45"/>
      <c r="G94" s="29"/>
      <c r="H94" s="31"/>
      <c r="I94" s="39"/>
      <c r="J94" s="41"/>
      <c r="K94" s="41"/>
      <c r="L94" s="40"/>
      <c r="M94" s="50"/>
      <c r="N94" s="41"/>
      <c r="O94" s="51"/>
      <c r="P94" s="52"/>
      <c r="Q94" s="38"/>
    </row>
    <row r="95" spans="1:17" ht="15" x14ac:dyDescent="0.25">
      <c r="A95" s="56"/>
      <c r="B95" s="37"/>
      <c r="C95" s="54"/>
      <c r="D95" s="49"/>
      <c r="E95" s="45"/>
      <c r="F95" s="45"/>
      <c r="G95" s="29"/>
      <c r="H95" s="31"/>
      <c r="I95" s="39"/>
      <c r="J95" s="41"/>
      <c r="K95" s="41"/>
      <c r="L95" s="40"/>
      <c r="M95" s="50"/>
      <c r="N95" s="41"/>
      <c r="O95" s="51"/>
      <c r="P95" s="52"/>
      <c r="Q95" s="38"/>
    </row>
    <row r="96" spans="1:17" ht="15" x14ac:dyDescent="0.25">
      <c r="A96" s="57"/>
      <c r="B96" s="35"/>
      <c r="C96" s="54"/>
      <c r="D96" s="49"/>
      <c r="E96" s="33"/>
      <c r="F96" s="45"/>
      <c r="G96" s="27"/>
      <c r="H96" s="16"/>
      <c r="I96" s="44" t="s">
        <v>12</v>
      </c>
      <c r="J96" s="44"/>
      <c r="K96" s="44"/>
      <c r="L96" s="44"/>
      <c r="M96" s="44"/>
      <c r="N96" s="44"/>
      <c r="O96" s="44"/>
      <c r="P96" s="44"/>
      <c r="Q96" s="11" t="e">
        <f>(Q93)</f>
        <v>#DIV/0!</v>
      </c>
    </row>
    <row r="97" spans="1:17" ht="10.5" customHeight="1" x14ac:dyDescent="0.25">
      <c r="A97" s="53"/>
      <c r="B97" s="53"/>
      <c r="C97" s="53"/>
      <c r="D97" s="53"/>
      <c r="E97" s="53"/>
      <c r="F97" s="53"/>
      <c r="G97" s="53"/>
      <c r="H97" s="53"/>
      <c r="I97" s="53"/>
      <c r="J97" s="53"/>
      <c r="K97" s="53"/>
      <c r="L97" s="53"/>
      <c r="M97" s="53"/>
      <c r="N97" s="53"/>
      <c r="O97" s="53"/>
      <c r="P97" s="53"/>
      <c r="Q97" s="53"/>
    </row>
    <row r="98" spans="1:17" ht="31.5" x14ac:dyDescent="0.25">
      <c r="A98" s="9" t="s">
        <v>11</v>
      </c>
      <c r="B98" s="9" t="s">
        <v>31</v>
      </c>
      <c r="C98" s="14" t="s">
        <v>28</v>
      </c>
      <c r="D98" s="10" t="s">
        <v>22</v>
      </c>
      <c r="E98" s="10" t="s">
        <v>10</v>
      </c>
      <c r="F98" s="10" t="s">
        <v>21</v>
      </c>
      <c r="G98" s="26" t="s">
        <v>14</v>
      </c>
      <c r="H98" s="18" t="s">
        <v>15</v>
      </c>
      <c r="I98" s="8" t="s">
        <v>1</v>
      </c>
      <c r="J98" s="8" t="s">
        <v>2</v>
      </c>
      <c r="K98" s="8" t="s">
        <v>3</v>
      </c>
      <c r="L98" s="8" t="s">
        <v>4</v>
      </c>
      <c r="M98" s="8" t="s">
        <v>5</v>
      </c>
      <c r="N98" s="8" t="s">
        <v>6</v>
      </c>
      <c r="O98" s="8" t="s">
        <v>7</v>
      </c>
      <c r="P98" s="13" t="s">
        <v>8</v>
      </c>
      <c r="Q98" s="13" t="s">
        <v>9</v>
      </c>
    </row>
    <row r="99" spans="1:17" ht="15" customHeight="1" x14ac:dyDescent="0.25">
      <c r="A99" s="55">
        <v>15</v>
      </c>
      <c r="B99" s="36"/>
      <c r="C99" s="54"/>
      <c r="D99" s="49"/>
      <c r="E99" s="45"/>
      <c r="F99" s="45"/>
      <c r="G99" s="29"/>
      <c r="H99" s="30"/>
      <c r="I99" s="39">
        <v>3</v>
      </c>
      <c r="J99" s="41">
        <f>MAX(G99:G101)-MIN(G99:G101)</f>
        <v>0</v>
      </c>
      <c r="K99" s="41" t="e">
        <f>STDEV(G99:G101)</f>
        <v>#DIV/0!</v>
      </c>
      <c r="L99" s="40" t="e">
        <f>K99/M99*1</f>
        <v>#DIV/0!</v>
      </c>
      <c r="M99" s="50" t="e">
        <f>AVERAGE(G99:G101)</f>
        <v>#DIV/0!</v>
      </c>
      <c r="N99" s="41" t="e">
        <f>MEDIAN(G99:G101)</f>
        <v>#NUM!</v>
      </c>
      <c r="O99" s="51" t="e">
        <f>IF(L99&lt;25%,"MÉDIA","MEDIANA")</f>
        <v>#DIV/0!</v>
      </c>
      <c r="P99" s="52" t="e">
        <f>ROUND(IF(O99="MÉDIA",M99,N99),2)</f>
        <v>#DIV/0!</v>
      </c>
      <c r="Q99" s="38" t="e">
        <f>F99*P99</f>
        <v>#DIV/0!</v>
      </c>
    </row>
    <row r="100" spans="1:17" ht="15" x14ac:dyDescent="0.25">
      <c r="A100" s="56"/>
      <c r="B100" s="37"/>
      <c r="C100" s="54"/>
      <c r="D100" s="49"/>
      <c r="E100" s="45"/>
      <c r="F100" s="45"/>
      <c r="G100" s="29"/>
      <c r="H100" s="31"/>
      <c r="I100" s="39"/>
      <c r="J100" s="41"/>
      <c r="K100" s="41"/>
      <c r="L100" s="40"/>
      <c r="M100" s="50"/>
      <c r="N100" s="41"/>
      <c r="O100" s="51"/>
      <c r="P100" s="52"/>
      <c r="Q100" s="38"/>
    </row>
    <row r="101" spans="1:17" ht="15" x14ac:dyDescent="0.25">
      <c r="A101" s="56"/>
      <c r="B101" s="37"/>
      <c r="C101" s="54"/>
      <c r="D101" s="49"/>
      <c r="E101" s="45"/>
      <c r="F101" s="45"/>
      <c r="G101" s="29"/>
      <c r="H101" s="31"/>
      <c r="I101" s="39"/>
      <c r="J101" s="41"/>
      <c r="K101" s="41"/>
      <c r="L101" s="40"/>
      <c r="M101" s="50"/>
      <c r="N101" s="41"/>
      <c r="O101" s="51"/>
      <c r="P101" s="52"/>
      <c r="Q101" s="38"/>
    </row>
    <row r="102" spans="1:17" ht="15" x14ac:dyDescent="0.25">
      <c r="A102" s="57"/>
      <c r="B102" s="35"/>
      <c r="C102" s="54"/>
      <c r="D102" s="49"/>
      <c r="E102" s="33"/>
      <c r="F102" s="45"/>
      <c r="G102" s="27"/>
      <c r="H102" s="16"/>
      <c r="I102" s="44" t="s">
        <v>12</v>
      </c>
      <c r="J102" s="44"/>
      <c r="K102" s="44"/>
      <c r="L102" s="44"/>
      <c r="M102" s="44"/>
      <c r="N102" s="44"/>
      <c r="O102" s="44"/>
      <c r="P102" s="44"/>
      <c r="Q102" s="11" t="e">
        <f>(Q99)</f>
        <v>#DIV/0!</v>
      </c>
    </row>
    <row r="103" spans="1:17" ht="144.75" customHeight="1" x14ac:dyDescent="0.25">
      <c r="A103" s="53"/>
      <c r="B103" s="53"/>
      <c r="C103" s="53"/>
      <c r="D103" s="53"/>
      <c r="E103" s="53"/>
      <c r="F103" s="53"/>
      <c r="G103" s="53"/>
      <c r="H103" s="53"/>
      <c r="I103" s="53"/>
      <c r="J103" s="53"/>
      <c r="K103" s="53"/>
      <c r="L103" s="53"/>
      <c r="M103" s="53"/>
      <c r="N103" s="53"/>
      <c r="O103" s="53"/>
      <c r="P103" s="53"/>
      <c r="Q103" s="53"/>
    </row>
    <row r="104" spans="1:17" ht="31.5" x14ac:dyDescent="0.25">
      <c r="A104" s="9" t="s">
        <v>11</v>
      </c>
      <c r="B104" s="9" t="s">
        <v>31</v>
      </c>
      <c r="C104" s="14" t="s">
        <v>28</v>
      </c>
      <c r="D104" s="10" t="s">
        <v>22</v>
      </c>
      <c r="E104" s="10" t="s">
        <v>10</v>
      </c>
      <c r="F104" s="10" t="s">
        <v>21</v>
      </c>
      <c r="G104" s="26" t="s">
        <v>14</v>
      </c>
      <c r="H104" s="18" t="s">
        <v>15</v>
      </c>
      <c r="I104" s="8" t="s">
        <v>1</v>
      </c>
      <c r="J104" s="8" t="s">
        <v>2</v>
      </c>
      <c r="K104" s="8" t="s">
        <v>3</v>
      </c>
      <c r="L104" s="8" t="s">
        <v>4</v>
      </c>
      <c r="M104" s="8" t="s">
        <v>5</v>
      </c>
      <c r="N104" s="8" t="s">
        <v>6</v>
      </c>
      <c r="O104" s="8" t="s">
        <v>7</v>
      </c>
      <c r="P104" s="13" t="s">
        <v>8</v>
      </c>
      <c r="Q104" s="13" t="s">
        <v>9</v>
      </c>
    </row>
    <row r="105" spans="1:17" ht="21.75" customHeight="1" x14ac:dyDescent="0.25">
      <c r="A105" s="55">
        <v>16</v>
      </c>
      <c r="B105" s="36"/>
      <c r="C105" s="54"/>
      <c r="D105" s="49"/>
      <c r="E105" s="45"/>
      <c r="F105" s="45"/>
      <c r="G105" s="29"/>
      <c r="H105" s="30"/>
      <c r="I105" s="39">
        <v>3</v>
      </c>
      <c r="J105" s="41">
        <f>MAX(G105:G107)-MIN(G105:G107)</f>
        <v>0</v>
      </c>
      <c r="K105" s="41" t="e">
        <f>STDEV(G105:G107)</f>
        <v>#DIV/0!</v>
      </c>
      <c r="L105" s="40" t="e">
        <f>K105/M105*1</f>
        <v>#DIV/0!</v>
      </c>
      <c r="M105" s="50" t="e">
        <f>AVERAGE(G105:G107)</f>
        <v>#DIV/0!</v>
      </c>
      <c r="N105" s="41" t="e">
        <f>MEDIAN(G105:G107)</f>
        <v>#NUM!</v>
      </c>
      <c r="O105" s="51" t="e">
        <f>IF(L105&lt;25%,"MÉDIA","MEDIANA")</f>
        <v>#DIV/0!</v>
      </c>
      <c r="P105" s="52" t="e">
        <f>ROUND(IF(O105="MÉDIA",M105,N105),2)</f>
        <v>#DIV/0!</v>
      </c>
      <c r="Q105" s="38" t="e">
        <f>F105*P105</f>
        <v>#DIV/0!</v>
      </c>
    </row>
    <row r="106" spans="1:17" ht="21.75" customHeight="1" x14ac:dyDescent="0.25">
      <c r="A106" s="56"/>
      <c r="B106" s="37"/>
      <c r="C106" s="54"/>
      <c r="D106" s="49"/>
      <c r="E106" s="45"/>
      <c r="F106" s="45"/>
      <c r="G106" s="29"/>
      <c r="H106" s="31"/>
      <c r="I106" s="39"/>
      <c r="J106" s="41"/>
      <c r="K106" s="41"/>
      <c r="L106" s="40"/>
      <c r="M106" s="50"/>
      <c r="N106" s="41"/>
      <c r="O106" s="51"/>
      <c r="P106" s="52"/>
      <c r="Q106" s="38"/>
    </row>
    <row r="107" spans="1:17" ht="21.75" customHeight="1" x14ac:dyDescent="0.25">
      <c r="A107" s="56"/>
      <c r="B107" s="37"/>
      <c r="C107" s="54"/>
      <c r="D107" s="49"/>
      <c r="E107" s="45"/>
      <c r="F107" s="45"/>
      <c r="G107" s="29"/>
      <c r="H107" s="31"/>
      <c r="I107" s="39"/>
      <c r="J107" s="41"/>
      <c r="K107" s="41"/>
      <c r="L107" s="40"/>
      <c r="M107" s="50"/>
      <c r="N107" s="41"/>
      <c r="O107" s="51"/>
      <c r="P107" s="52"/>
      <c r="Q107" s="38"/>
    </row>
    <row r="108" spans="1:17" ht="15" x14ac:dyDescent="0.25">
      <c r="A108" s="57"/>
      <c r="B108" s="35"/>
      <c r="C108" s="54"/>
      <c r="D108" s="49"/>
      <c r="E108" s="33"/>
      <c r="F108" s="45"/>
      <c r="G108" s="27"/>
      <c r="H108" s="16"/>
      <c r="I108" s="44" t="s">
        <v>12</v>
      </c>
      <c r="J108" s="44"/>
      <c r="K108" s="44"/>
      <c r="L108" s="44"/>
      <c r="M108" s="44"/>
      <c r="N108" s="44"/>
      <c r="O108" s="44"/>
      <c r="P108" s="44"/>
      <c r="Q108" s="11" t="e">
        <f>(Q105)</f>
        <v>#DIV/0!</v>
      </c>
    </row>
    <row r="109" spans="1:17" ht="12.75" customHeight="1" x14ac:dyDescent="0.25">
      <c r="A109" s="53"/>
      <c r="B109" s="53"/>
      <c r="C109" s="53"/>
      <c r="D109" s="53"/>
      <c r="E109" s="53"/>
      <c r="F109" s="53"/>
      <c r="G109" s="53"/>
      <c r="H109" s="53"/>
      <c r="I109" s="53"/>
      <c r="J109" s="53"/>
      <c r="K109" s="53"/>
      <c r="L109" s="53"/>
      <c r="M109" s="53"/>
      <c r="N109" s="53"/>
      <c r="O109" s="53"/>
      <c r="P109" s="53"/>
      <c r="Q109" s="53"/>
    </row>
    <row r="110" spans="1:17" ht="31.5" x14ac:dyDescent="0.25">
      <c r="A110" s="9" t="s">
        <v>11</v>
      </c>
      <c r="B110" s="9" t="s">
        <v>31</v>
      </c>
      <c r="C110" s="14" t="s">
        <v>28</v>
      </c>
      <c r="D110" s="10" t="s">
        <v>22</v>
      </c>
      <c r="E110" s="10" t="s">
        <v>10</v>
      </c>
      <c r="F110" s="10" t="s">
        <v>21</v>
      </c>
      <c r="G110" s="26" t="s">
        <v>14</v>
      </c>
      <c r="H110" s="18" t="s">
        <v>15</v>
      </c>
      <c r="I110" s="8" t="s">
        <v>1</v>
      </c>
      <c r="J110" s="8" t="s">
        <v>2</v>
      </c>
      <c r="K110" s="8" t="s">
        <v>3</v>
      </c>
      <c r="L110" s="8" t="s">
        <v>4</v>
      </c>
      <c r="M110" s="8" t="s">
        <v>5</v>
      </c>
      <c r="N110" s="8" t="s">
        <v>6</v>
      </c>
      <c r="O110" s="8" t="s">
        <v>7</v>
      </c>
      <c r="P110" s="13" t="s">
        <v>8</v>
      </c>
      <c r="Q110" s="13" t="s">
        <v>9</v>
      </c>
    </row>
    <row r="111" spans="1:17" ht="21.75" customHeight="1" x14ac:dyDescent="0.25">
      <c r="A111" s="55">
        <v>17</v>
      </c>
      <c r="B111" s="55"/>
      <c r="C111" s="54"/>
      <c r="D111" s="49"/>
      <c r="E111" s="45"/>
      <c r="F111" s="45"/>
      <c r="G111" s="29"/>
      <c r="H111" s="30"/>
      <c r="I111" s="39">
        <v>3</v>
      </c>
      <c r="J111" s="41">
        <f>MAX(G111:G113)-MIN(G111:G113)</f>
        <v>0</v>
      </c>
      <c r="K111" s="41" t="e">
        <f>STDEV(G111:G113)</f>
        <v>#DIV/0!</v>
      </c>
      <c r="L111" s="40" t="e">
        <f>K111/M111*1</f>
        <v>#DIV/0!</v>
      </c>
      <c r="M111" s="50" t="e">
        <f>AVERAGE(G111:G113)</f>
        <v>#DIV/0!</v>
      </c>
      <c r="N111" s="41" t="e">
        <f>MEDIAN(G111:G113)</f>
        <v>#NUM!</v>
      </c>
      <c r="O111" s="51" t="e">
        <f>IF(L111&lt;25%,"MÉDIA","MEDIANA")</f>
        <v>#DIV/0!</v>
      </c>
      <c r="P111" s="52" t="e">
        <f>ROUND(IF(O111="MÉDIA",M111,N111),2)</f>
        <v>#DIV/0!</v>
      </c>
      <c r="Q111" s="38" t="e">
        <f>F111*P111</f>
        <v>#DIV/0!</v>
      </c>
    </row>
    <row r="112" spans="1:17" ht="21.75" customHeight="1" x14ac:dyDescent="0.25">
      <c r="A112" s="56"/>
      <c r="B112" s="56"/>
      <c r="C112" s="54"/>
      <c r="D112" s="49"/>
      <c r="E112" s="45"/>
      <c r="F112" s="45"/>
      <c r="G112" s="29"/>
      <c r="H112" s="31"/>
      <c r="I112" s="39"/>
      <c r="J112" s="41"/>
      <c r="K112" s="41"/>
      <c r="L112" s="40"/>
      <c r="M112" s="50"/>
      <c r="N112" s="41"/>
      <c r="O112" s="51"/>
      <c r="P112" s="52"/>
      <c r="Q112" s="38"/>
    </row>
    <row r="113" spans="1:17" ht="21.75" customHeight="1" x14ac:dyDescent="0.25">
      <c r="A113" s="56"/>
      <c r="B113" s="56"/>
      <c r="C113" s="54"/>
      <c r="D113" s="49"/>
      <c r="E113" s="45"/>
      <c r="F113" s="45"/>
      <c r="G113" s="29"/>
      <c r="H113" s="31"/>
      <c r="I113" s="39"/>
      <c r="J113" s="41"/>
      <c r="K113" s="41"/>
      <c r="L113" s="40"/>
      <c r="M113" s="50"/>
      <c r="N113" s="41"/>
      <c r="O113" s="51"/>
      <c r="P113" s="52"/>
      <c r="Q113" s="38"/>
    </row>
    <row r="114" spans="1:17" ht="15" x14ac:dyDescent="0.25">
      <c r="A114" s="57"/>
      <c r="B114" s="57"/>
      <c r="C114" s="54"/>
      <c r="D114" s="49"/>
      <c r="E114" s="33"/>
      <c r="F114" s="45"/>
      <c r="G114" s="27"/>
      <c r="H114" s="16"/>
      <c r="I114" s="44" t="s">
        <v>12</v>
      </c>
      <c r="J114" s="44"/>
      <c r="K114" s="44"/>
      <c r="L114" s="44"/>
      <c r="M114" s="44"/>
      <c r="N114" s="44"/>
      <c r="O114" s="44"/>
      <c r="P114" s="44"/>
      <c r="Q114" s="11" t="e">
        <f>(Q111)</f>
        <v>#DIV/0!</v>
      </c>
    </row>
    <row r="115" spans="1:17" ht="13.5" customHeight="1" x14ac:dyDescent="0.25">
      <c r="A115" s="53"/>
      <c r="B115" s="53"/>
      <c r="C115" s="53"/>
      <c r="D115" s="53"/>
      <c r="E115" s="53"/>
      <c r="F115" s="53"/>
      <c r="G115" s="53"/>
      <c r="H115" s="53"/>
      <c r="I115" s="53"/>
      <c r="J115" s="53"/>
      <c r="K115" s="53"/>
      <c r="L115" s="53"/>
      <c r="M115" s="53"/>
      <c r="N115" s="53"/>
      <c r="O115" s="53"/>
      <c r="P115" s="53"/>
      <c r="Q115" s="53"/>
    </row>
    <row r="116" spans="1:17" ht="31.5" x14ac:dyDescent="0.25">
      <c r="A116" s="9" t="s">
        <v>11</v>
      </c>
      <c r="B116" s="9" t="s">
        <v>31</v>
      </c>
      <c r="C116" s="14" t="s">
        <v>28</v>
      </c>
      <c r="D116" s="10" t="s">
        <v>22</v>
      </c>
      <c r="E116" s="10" t="s">
        <v>10</v>
      </c>
      <c r="F116" s="10" t="s">
        <v>21</v>
      </c>
      <c r="G116" s="26" t="s">
        <v>14</v>
      </c>
      <c r="H116" s="18" t="s">
        <v>15</v>
      </c>
      <c r="I116" s="8" t="s">
        <v>1</v>
      </c>
      <c r="J116" s="8" t="s">
        <v>2</v>
      </c>
      <c r="K116" s="8" t="s">
        <v>3</v>
      </c>
      <c r="L116" s="8" t="s">
        <v>4</v>
      </c>
      <c r="M116" s="8" t="s">
        <v>5</v>
      </c>
      <c r="N116" s="8" t="s">
        <v>6</v>
      </c>
      <c r="O116" s="8" t="s">
        <v>7</v>
      </c>
      <c r="P116" s="13" t="s">
        <v>8</v>
      </c>
      <c r="Q116" s="13" t="s">
        <v>9</v>
      </c>
    </row>
    <row r="117" spans="1:17" ht="21.75" customHeight="1" x14ac:dyDescent="0.25">
      <c r="A117" s="55">
        <v>18</v>
      </c>
      <c r="B117" s="36"/>
      <c r="C117" s="54"/>
      <c r="D117" s="49"/>
      <c r="E117" s="45"/>
      <c r="F117" s="45"/>
      <c r="G117" s="29"/>
      <c r="H117" s="30"/>
      <c r="I117" s="39">
        <v>3</v>
      </c>
      <c r="J117" s="41">
        <f>MAX(G117:G119)-MIN(G117:G119)</f>
        <v>0</v>
      </c>
      <c r="K117" s="41" t="e">
        <f>STDEV(G117:G119)</f>
        <v>#DIV/0!</v>
      </c>
      <c r="L117" s="40" t="e">
        <f>K117/M117*1</f>
        <v>#DIV/0!</v>
      </c>
      <c r="M117" s="50" t="e">
        <f>AVERAGE(G117:G119)</f>
        <v>#DIV/0!</v>
      </c>
      <c r="N117" s="41" t="e">
        <f>MEDIAN(G117:G119)</f>
        <v>#NUM!</v>
      </c>
      <c r="O117" s="51" t="e">
        <f>IF(L117&lt;25%,"MÉDIA","MEDIANA")</f>
        <v>#DIV/0!</v>
      </c>
      <c r="P117" s="52" t="e">
        <f>ROUND(IF(O117="MÉDIA",M117,N117),2)</f>
        <v>#DIV/0!</v>
      </c>
      <c r="Q117" s="38" t="e">
        <f>F117*P117</f>
        <v>#DIV/0!</v>
      </c>
    </row>
    <row r="118" spans="1:17" ht="21.75" customHeight="1" x14ac:dyDescent="0.25">
      <c r="A118" s="56"/>
      <c r="B118" s="37"/>
      <c r="C118" s="54"/>
      <c r="D118" s="49"/>
      <c r="E118" s="45"/>
      <c r="F118" s="45"/>
      <c r="G118" s="29"/>
      <c r="H118" s="31"/>
      <c r="I118" s="39"/>
      <c r="J118" s="41"/>
      <c r="K118" s="41"/>
      <c r="L118" s="40"/>
      <c r="M118" s="50"/>
      <c r="N118" s="41"/>
      <c r="O118" s="51"/>
      <c r="P118" s="52"/>
      <c r="Q118" s="38"/>
    </row>
    <row r="119" spans="1:17" ht="21.75" customHeight="1" x14ac:dyDescent="0.25">
      <c r="A119" s="56"/>
      <c r="B119" s="37"/>
      <c r="C119" s="54"/>
      <c r="D119" s="49"/>
      <c r="E119" s="45"/>
      <c r="F119" s="45"/>
      <c r="G119" s="29"/>
      <c r="H119" s="31"/>
      <c r="I119" s="39"/>
      <c r="J119" s="41"/>
      <c r="K119" s="41"/>
      <c r="L119" s="40"/>
      <c r="M119" s="50"/>
      <c r="N119" s="41"/>
      <c r="O119" s="51"/>
      <c r="P119" s="52"/>
      <c r="Q119" s="38"/>
    </row>
    <row r="120" spans="1:17" ht="21.75" customHeight="1" x14ac:dyDescent="0.25">
      <c r="A120" s="57"/>
      <c r="B120" s="35"/>
      <c r="C120" s="54"/>
      <c r="D120" s="49"/>
      <c r="E120" s="33"/>
      <c r="F120" s="45"/>
      <c r="G120" s="27"/>
      <c r="H120" s="16"/>
      <c r="I120" s="44" t="s">
        <v>12</v>
      </c>
      <c r="J120" s="44"/>
      <c r="K120" s="44"/>
      <c r="L120" s="44"/>
      <c r="M120" s="44"/>
      <c r="N120" s="44"/>
      <c r="O120" s="44"/>
      <c r="P120" s="44"/>
      <c r="Q120" s="11" t="e">
        <f>(Q117)</f>
        <v>#DIV/0!</v>
      </c>
    </row>
    <row r="121" spans="1:17" ht="10.5" customHeight="1" x14ac:dyDescent="0.25">
      <c r="A121" s="53"/>
      <c r="B121" s="53"/>
      <c r="C121" s="53"/>
      <c r="D121" s="53"/>
      <c r="E121" s="53"/>
      <c r="F121" s="53"/>
      <c r="G121" s="53"/>
      <c r="H121" s="53"/>
      <c r="I121" s="53"/>
      <c r="J121" s="53"/>
      <c r="K121" s="53"/>
      <c r="L121" s="53"/>
      <c r="M121" s="53"/>
      <c r="N121" s="53"/>
      <c r="O121" s="53"/>
      <c r="P121" s="53"/>
      <c r="Q121" s="53"/>
    </row>
    <row r="122" spans="1:17" ht="31.5" x14ac:dyDescent="0.25">
      <c r="A122" s="9" t="s">
        <v>11</v>
      </c>
      <c r="B122" s="9" t="s">
        <v>31</v>
      </c>
      <c r="C122" s="14" t="s">
        <v>28</v>
      </c>
      <c r="D122" s="10" t="s">
        <v>22</v>
      </c>
      <c r="E122" s="10" t="s">
        <v>10</v>
      </c>
      <c r="F122" s="10" t="s">
        <v>21</v>
      </c>
      <c r="G122" s="26" t="s">
        <v>14</v>
      </c>
      <c r="H122" s="18" t="s">
        <v>15</v>
      </c>
      <c r="I122" s="8" t="s">
        <v>1</v>
      </c>
      <c r="J122" s="8" t="s">
        <v>2</v>
      </c>
      <c r="K122" s="8" t="s">
        <v>3</v>
      </c>
      <c r="L122" s="8" t="s">
        <v>4</v>
      </c>
      <c r="M122" s="8" t="s">
        <v>5</v>
      </c>
      <c r="N122" s="8" t="s">
        <v>6</v>
      </c>
      <c r="O122" s="8" t="s">
        <v>7</v>
      </c>
      <c r="P122" s="13" t="s">
        <v>8</v>
      </c>
      <c r="Q122" s="13" t="s">
        <v>9</v>
      </c>
    </row>
    <row r="123" spans="1:17" ht="21.75" customHeight="1" x14ac:dyDescent="0.25">
      <c r="A123" s="55">
        <v>19</v>
      </c>
      <c r="B123" s="36"/>
      <c r="C123" s="54"/>
      <c r="D123" s="49"/>
      <c r="E123" s="45"/>
      <c r="F123" s="45"/>
      <c r="G123" s="29"/>
      <c r="H123" s="30"/>
      <c r="I123" s="39">
        <v>3</v>
      </c>
      <c r="J123" s="41">
        <f>MAX(G123:G125)-MIN(G123:G125)</f>
        <v>0</v>
      </c>
      <c r="K123" s="41" t="e">
        <f>STDEV(G123:G125)</f>
        <v>#DIV/0!</v>
      </c>
      <c r="L123" s="40" t="e">
        <f>K123/M123*1</f>
        <v>#DIV/0!</v>
      </c>
      <c r="M123" s="50" t="e">
        <f>AVERAGE(G123:G125)</f>
        <v>#DIV/0!</v>
      </c>
      <c r="N123" s="41" t="e">
        <f>MEDIAN(G123:G125)</f>
        <v>#NUM!</v>
      </c>
      <c r="O123" s="51" t="e">
        <f>IF(L123&lt;25%,"MÉDIA","MEDIANA")</f>
        <v>#DIV/0!</v>
      </c>
      <c r="P123" s="52" t="e">
        <f>ROUND(IF(O123="MÉDIA",M123,N123),2)</f>
        <v>#DIV/0!</v>
      </c>
      <c r="Q123" s="38" t="e">
        <f>F123*P123</f>
        <v>#DIV/0!</v>
      </c>
    </row>
    <row r="124" spans="1:17" ht="21.75" customHeight="1" x14ac:dyDescent="0.25">
      <c r="A124" s="56"/>
      <c r="B124" s="37"/>
      <c r="C124" s="54"/>
      <c r="D124" s="49"/>
      <c r="E124" s="45"/>
      <c r="F124" s="45"/>
      <c r="G124" s="29"/>
      <c r="H124" s="31"/>
      <c r="I124" s="39"/>
      <c r="J124" s="41"/>
      <c r="K124" s="41"/>
      <c r="L124" s="40"/>
      <c r="M124" s="50"/>
      <c r="N124" s="41"/>
      <c r="O124" s="51"/>
      <c r="P124" s="52"/>
      <c r="Q124" s="38"/>
    </row>
    <row r="125" spans="1:17" ht="21.75" customHeight="1" x14ac:dyDescent="0.25">
      <c r="A125" s="56"/>
      <c r="B125" s="37"/>
      <c r="C125" s="54"/>
      <c r="D125" s="49"/>
      <c r="E125" s="45"/>
      <c r="F125" s="45"/>
      <c r="G125" s="29"/>
      <c r="H125" s="31"/>
      <c r="I125" s="39"/>
      <c r="J125" s="41"/>
      <c r="K125" s="41"/>
      <c r="L125" s="40"/>
      <c r="M125" s="50"/>
      <c r="N125" s="41"/>
      <c r="O125" s="51"/>
      <c r="P125" s="52"/>
      <c r="Q125" s="38"/>
    </row>
    <row r="126" spans="1:17" ht="15" x14ac:dyDescent="0.25">
      <c r="A126" s="57"/>
      <c r="B126" s="35"/>
      <c r="C126" s="54"/>
      <c r="D126" s="49"/>
      <c r="E126" s="33"/>
      <c r="F126" s="45"/>
      <c r="G126" s="27"/>
      <c r="H126" s="16"/>
      <c r="I126" s="44" t="s">
        <v>12</v>
      </c>
      <c r="J126" s="44"/>
      <c r="K126" s="44"/>
      <c r="L126" s="44"/>
      <c r="M126" s="44"/>
      <c r="N126" s="44"/>
      <c r="O126" s="44"/>
      <c r="P126" s="44"/>
      <c r="Q126" s="11" t="e">
        <f>(Q123)</f>
        <v>#DIV/0!</v>
      </c>
    </row>
    <row r="127" spans="1:17" ht="12.75" customHeight="1" x14ac:dyDescent="0.25">
      <c r="A127" s="65"/>
      <c r="B127" s="66"/>
      <c r="C127" s="66"/>
      <c r="D127" s="66"/>
      <c r="E127" s="66"/>
      <c r="F127" s="66"/>
      <c r="G127" s="66"/>
      <c r="H127" s="66"/>
      <c r="I127" s="66"/>
      <c r="J127" s="66"/>
      <c r="K127" s="66"/>
      <c r="L127" s="66"/>
      <c r="M127" s="66"/>
      <c r="N127" s="66"/>
      <c r="O127" s="66"/>
      <c r="P127" s="66"/>
      <c r="Q127" s="67"/>
    </row>
    <row r="128" spans="1:17" ht="20.25" customHeight="1" x14ac:dyDescent="0.25">
      <c r="A128" s="47"/>
      <c r="B128" s="47"/>
      <c r="C128" s="47"/>
      <c r="D128" s="47"/>
      <c r="E128" s="47"/>
      <c r="F128" s="47"/>
      <c r="G128" s="47"/>
      <c r="H128" s="47"/>
      <c r="I128" s="44" t="s">
        <v>13</v>
      </c>
      <c r="J128" s="44"/>
      <c r="K128" s="44"/>
      <c r="L128" s="44"/>
      <c r="M128" s="44"/>
      <c r="N128" s="44"/>
      <c r="O128" s="44"/>
      <c r="P128" s="44"/>
      <c r="Q128" s="11" t="e">
        <f>SUM(Q18,Q24,Q30,Q36,Q42,Q48,Q54,Q60,Q66,Q72,Q78,Q84,Q90,Q96,Q102,Q108,Q114,Q120,Q126)</f>
        <v>#DIV/0!</v>
      </c>
    </row>
    <row r="129" spans="3:17" x14ac:dyDescent="0.25">
      <c r="G129" s="28"/>
    </row>
    <row r="130" spans="3:17" x14ac:dyDescent="0.25">
      <c r="C130" s="19" t="s">
        <v>17</v>
      </c>
      <c r="G130" s="28"/>
    </row>
    <row r="131" spans="3:17" x14ac:dyDescent="0.25">
      <c r="C131" s="42"/>
      <c r="D131" s="42"/>
      <c r="E131" s="42"/>
      <c r="F131" s="42"/>
      <c r="G131" s="42"/>
      <c r="H131" s="42"/>
      <c r="I131" s="42"/>
    </row>
    <row r="132" spans="3:17" x14ac:dyDescent="0.25">
      <c r="C132" s="42"/>
      <c r="D132" s="42"/>
      <c r="E132" s="42"/>
      <c r="F132" s="42"/>
      <c r="G132" s="42"/>
      <c r="H132" s="42"/>
      <c r="I132" s="42"/>
    </row>
    <row r="133" spans="3:17" x14ac:dyDescent="0.25">
      <c r="C133" s="42"/>
      <c r="D133" s="42"/>
      <c r="E133" s="42"/>
      <c r="F133" s="42"/>
      <c r="G133" s="42"/>
      <c r="H133" s="42"/>
      <c r="I133" s="42"/>
    </row>
    <row r="134" spans="3:17" x14ac:dyDescent="0.25">
      <c r="C134" s="42"/>
      <c r="D134" s="42"/>
      <c r="E134" s="42"/>
      <c r="F134" s="42"/>
      <c r="G134" s="42"/>
      <c r="H134" s="42"/>
      <c r="I134" s="42"/>
    </row>
    <row r="135" spans="3:17" x14ac:dyDescent="0.25">
      <c r="G135" s="28"/>
      <c r="H135" s="24"/>
    </row>
    <row r="136" spans="3:17" x14ac:dyDescent="0.25">
      <c r="G136" s="28"/>
      <c r="K136" s="48" t="s">
        <v>33</v>
      </c>
      <c r="L136" s="48"/>
      <c r="M136" s="48"/>
      <c r="N136" s="48"/>
      <c r="O136" s="48"/>
      <c r="P136" s="48"/>
      <c r="Q136" s="21"/>
    </row>
    <row r="137" spans="3:17" x14ac:dyDescent="0.25">
      <c r="G137" s="28"/>
      <c r="K137" s="32"/>
      <c r="L137" s="32"/>
      <c r="M137" s="32"/>
      <c r="N137" s="32"/>
      <c r="O137" s="32"/>
      <c r="P137" s="32"/>
      <c r="Q137" s="21"/>
    </row>
    <row r="138" spans="3:17" x14ac:dyDescent="0.25">
      <c r="G138" s="28"/>
      <c r="K138" s="32"/>
      <c r="L138" s="32"/>
      <c r="M138" s="32"/>
      <c r="N138" s="32"/>
      <c r="O138" s="32"/>
      <c r="P138" s="32" t="s">
        <v>32</v>
      </c>
      <c r="Q138" s="21"/>
    </row>
    <row r="139" spans="3:17" x14ac:dyDescent="0.25">
      <c r="G139" s="28"/>
      <c r="K139" s="32"/>
      <c r="L139" s="32"/>
      <c r="M139" s="32"/>
      <c r="N139" s="32"/>
      <c r="O139" s="32"/>
      <c r="P139" s="32"/>
      <c r="Q139" s="21"/>
    </row>
    <row r="140" spans="3:17" x14ac:dyDescent="0.25">
      <c r="G140" s="28"/>
    </row>
    <row r="141" spans="3:17" x14ac:dyDescent="0.25">
      <c r="G141" s="28"/>
      <c r="L141" s="43" t="s">
        <v>18</v>
      </c>
      <c r="M141" s="43"/>
      <c r="N141" s="43"/>
      <c r="O141" s="43"/>
      <c r="P141" s="43"/>
    </row>
    <row r="142" spans="3:17" x14ac:dyDescent="0.25">
      <c r="G142" s="28"/>
      <c r="L142" s="43"/>
      <c r="M142" s="43"/>
      <c r="N142" s="43"/>
      <c r="O142" s="43"/>
      <c r="P142" s="43"/>
    </row>
    <row r="143" spans="3:17" x14ac:dyDescent="0.25">
      <c r="G143" s="28"/>
      <c r="L143" s="43"/>
      <c r="M143" s="43"/>
      <c r="N143" s="43"/>
      <c r="O143" s="43"/>
      <c r="P143" s="43"/>
    </row>
    <row r="144" spans="3:17" x14ac:dyDescent="0.25">
      <c r="G144" s="28"/>
      <c r="M144" s="43" t="s">
        <v>18</v>
      </c>
      <c r="N144" s="43"/>
      <c r="O144" s="43"/>
      <c r="P144" s="43"/>
    </row>
    <row r="145" spans="7:7" x14ac:dyDescent="0.25">
      <c r="G145" s="28"/>
    </row>
    <row r="146" spans="7:7" x14ac:dyDescent="0.25">
      <c r="G146" s="28"/>
    </row>
    <row r="147" spans="7:7" x14ac:dyDescent="0.25">
      <c r="G147" s="28"/>
    </row>
  </sheetData>
  <sortState ref="G79:G93">
    <sortCondition ref="G18"/>
  </sortState>
  <mergeCells count="321">
    <mergeCell ref="A127:Q127"/>
    <mergeCell ref="A19:Q19"/>
    <mergeCell ref="A31:Q31"/>
    <mergeCell ref="A13:I13"/>
    <mergeCell ref="A15:A18"/>
    <mergeCell ref="A21:A24"/>
    <mergeCell ref="A27:A30"/>
    <mergeCell ref="A33:A36"/>
    <mergeCell ref="A39:A42"/>
    <mergeCell ref="A45:A48"/>
    <mergeCell ref="A51:A54"/>
    <mergeCell ref="A57:A60"/>
    <mergeCell ref="A63:A66"/>
    <mergeCell ref="A69:A72"/>
    <mergeCell ref="A75:A78"/>
    <mergeCell ref="A81:A84"/>
    <mergeCell ref="A87:A90"/>
    <mergeCell ref="A93:A96"/>
    <mergeCell ref="A99:A102"/>
    <mergeCell ref="A105:A108"/>
    <mergeCell ref="A117:A120"/>
    <mergeCell ref="A123:A126"/>
    <mergeCell ref="A121:Q121"/>
    <mergeCell ref="C123:C126"/>
    <mergeCell ref="Q117:Q119"/>
    <mergeCell ref="D123:D126"/>
    <mergeCell ref="E123:E125"/>
    <mergeCell ref="F123:F126"/>
    <mergeCell ref="I123:I125"/>
    <mergeCell ref="J123:J125"/>
    <mergeCell ref="K123:K125"/>
    <mergeCell ref="L123:L125"/>
    <mergeCell ref="M123:M125"/>
    <mergeCell ref="N123:N125"/>
    <mergeCell ref="B111:B114"/>
    <mergeCell ref="O123:O125"/>
    <mergeCell ref="P123:P125"/>
    <mergeCell ref="Q123:Q125"/>
    <mergeCell ref="I126:P126"/>
    <mergeCell ref="M111:M113"/>
    <mergeCell ref="N111:N113"/>
    <mergeCell ref="O111:O113"/>
    <mergeCell ref="P111:P113"/>
    <mergeCell ref="Q111:Q113"/>
    <mergeCell ref="I114:P114"/>
    <mergeCell ref="A115:Q115"/>
    <mergeCell ref="C117:C120"/>
    <mergeCell ref="D117:D120"/>
    <mergeCell ref="E117:E119"/>
    <mergeCell ref="F117:F120"/>
    <mergeCell ref="I117:I119"/>
    <mergeCell ref="J117:J119"/>
    <mergeCell ref="K117:K119"/>
    <mergeCell ref="L117:L119"/>
    <mergeCell ref="M117:M119"/>
    <mergeCell ref="N117:N119"/>
    <mergeCell ref="O117:O119"/>
    <mergeCell ref="P117:P119"/>
    <mergeCell ref="I120:P120"/>
    <mergeCell ref="C111:C114"/>
    <mergeCell ref="D111:D114"/>
    <mergeCell ref="E111:E113"/>
    <mergeCell ref="F111:F114"/>
    <mergeCell ref="I111:I113"/>
    <mergeCell ref="J111:J113"/>
    <mergeCell ref="K111:K113"/>
    <mergeCell ref="L111:L113"/>
    <mergeCell ref="K99:K101"/>
    <mergeCell ref="L99:L101"/>
    <mergeCell ref="M99:M101"/>
    <mergeCell ref="N99:N101"/>
    <mergeCell ref="O99:O101"/>
    <mergeCell ref="P99:P101"/>
    <mergeCell ref="Q99:Q101"/>
    <mergeCell ref="I102:P102"/>
    <mergeCell ref="A103:Q103"/>
    <mergeCell ref="I99:I101"/>
    <mergeCell ref="J99:J101"/>
    <mergeCell ref="L63:L65"/>
    <mergeCell ref="M63:M65"/>
    <mergeCell ref="N63:N65"/>
    <mergeCell ref="O63:O65"/>
    <mergeCell ref="P63:P65"/>
    <mergeCell ref="Q63:Q65"/>
    <mergeCell ref="I66:P66"/>
    <mergeCell ref="A67:Q67"/>
    <mergeCell ref="C75:C78"/>
    <mergeCell ref="D75:D78"/>
    <mergeCell ref="E75:E77"/>
    <mergeCell ref="F75:F78"/>
    <mergeCell ref="I75:I77"/>
    <mergeCell ref="J75:J77"/>
    <mergeCell ref="K75:K77"/>
    <mergeCell ref="L75:L77"/>
    <mergeCell ref="M75:M77"/>
    <mergeCell ref="N75:N77"/>
    <mergeCell ref="O75:O77"/>
    <mergeCell ref="P75:P77"/>
    <mergeCell ref="Q75:Q77"/>
    <mergeCell ref="I78:P78"/>
    <mergeCell ref="A73:Q73"/>
    <mergeCell ref="F63:F66"/>
    <mergeCell ref="M33:M35"/>
    <mergeCell ref="N33:N35"/>
    <mergeCell ref="O33:O35"/>
    <mergeCell ref="P33:P35"/>
    <mergeCell ref="Q33:Q35"/>
    <mergeCell ref="I36:P36"/>
    <mergeCell ref="C51:C54"/>
    <mergeCell ref="D51:D54"/>
    <mergeCell ref="E51:E53"/>
    <mergeCell ref="F51:F54"/>
    <mergeCell ref="I51:I53"/>
    <mergeCell ref="J51:J53"/>
    <mergeCell ref="K51:K53"/>
    <mergeCell ref="L51:L53"/>
    <mergeCell ref="M51:M53"/>
    <mergeCell ref="N51:N53"/>
    <mergeCell ref="O51:O53"/>
    <mergeCell ref="P51:P53"/>
    <mergeCell ref="Q51:Q53"/>
    <mergeCell ref="I54:P54"/>
    <mergeCell ref="C33:C36"/>
    <mergeCell ref="D33:D36"/>
    <mergeCell ref="E33:E35"/>
    <mergeCell ref="F33:F36"/>
    <mergeCell ref="I33:I35"/>
    <mergeCell ref="J33:J35"/>
    <mergeCell ref="K33:K35"/>
    <mergeCell ref="L33:L35"/>
    <mergeCell ref="A109:Q109"/>
    <mergeCell ref="A97:Q97"/>
    <mergeCell ref="C105:C108"/>
    <mergeCell ref="D105:D108"/>
    <mergeCell ref="E105:E107"/>
    <mergeCell ref="F105:F108"/>
    <mergeCell ref="I105:I107"/>
    <mergeCell ref="J105:J107"/>
    <mergeCell ref="K105:K107"/>
    <mergeCell ref="L105:L107"/>
    <mergeCell ref="M105:M107"/>
    <mergeCell ref="N105:N107"/>
    <mergeCell ref="O105:O107"/>
    <mergeCell ref="P105:P107"/>
    <mergeCell ref="Q105:Q107"/>
    <mergeCell ref="I108:P108"/>
    <mergeCell ref="C99:C102"/>
    <mergeCell ref="D99:D102"/>
    <mergeCell ref="E99:E101"/>
    <mergeCell ref="F99:F102"/>
    <mergeCell ref="A91:Q91"/>
    <mergeCell ref="C93:C96"/>
    <mergeCell ref="D93:D96"/>
    <mergeCell ref="E93:E95"/>
    <mergeCell ref="F93:F96"/>
    <mergeCell ref="I93:I95"/>
    <mergeCell ref="J93:J95"/>
    <mergeCell ref="K93:K95"/>
    <mergeCell ref="L93:L95"/>
    <mergeCell ref="M93:M95"/>
    <mergeCell ref="N93:N95"/>
    <mergeCell ref="O93:O95"/>
    <mergeCell ref="P93:P95"/>
    <mergeCell ref="Q93:Q95"/>
    <mergeCell ref="I96:P96"/>
    <mergeCell ref="A85:Q85"/>
    <mergeCell ref="C87:C90"/>
    <mergeCell ref="D87:D90"/>
    <mergeCell ref="E87:E89"/>
    <mergeCell ref="F87:F90"/>
    <mergeCell ref="I87:I89"/>
    <mergeCell ref="J87:J89"/>
    <mergeCell ref="K87:K89"/>
    <mergeCell ref="L87:L89"/>
    <mergeCell ref="M87:M89"/>
    <mergeCell ref="N87:N89"/>
    <mergeCell ref="O87:O89"/>
    <mergeCell ref="P87:P89"/>
    <mergeCell ref="Q87:Q89"/>
    <mergeCell ref="I90:P90"/>
    <mergeCell ref="C81:C84"/>
    <mergeCell ref="D81:D84"/>
    <mergeCell ref="E81:E83"/>
    <mergeCell ref="F81:F84"/>
    <mergeCell ref="I81:I83"/>
    <mergeCell ref="J81:J83"/>
    <mergeCell ref="K81:K83"/>
    <mergeCell ref="L81:L83"/>
    <mergeCell ref="M81:M83"/>
    <mergeCell ref="N81:N83"/>
    <mergeCell ref="O81:O83"/>
    <mergeCell ref="P81:P83"/>
    <mergeCell ref="Q81:Q83"/>
    <mergeCell ref="I84:P84"/>
    <mergeCell ref="A79:Q79"/>
    <mergeCell ref="A61:Q61"/>
    <mergeCell ref="C69:C72"/>
    <mergeCell ref="D69:D72"/>
    <mergeCell ref="E69:E71"/>
    <mergeCell ref="F69:F72"/>
    <mergeCell ref="I69:I71"/>
    <mergeCell ref="J69:J71"/>
    <mergeCell ref="K69:K71"/>
    <mergeCell ref="L69:L71"/>
    <mergeCell ref="M69:M71"/>
    <mergeCell ref="N69:N71"/>
    <mergeCell ref="O69:O71"/>
    <mergeCell ref="P69:P71"/>
    <mergeCell ref="Q69:Q71"/>
    <mergeCell ref="I72:P72"/>
    <mergeCell ref="C63:C66"/>
    <mergeCell ref="D63:D66"/>
    <mergeCell ref="E63:E65"/>
    <mergeCell ref="I63:I65"/>
    <mergeCell ref="J63:J65"/>
    <mergeCell ref="K63:K65"/>
    <mergeCell ref="I42:P42"/>
    <mergeCell ref="O45:O47"/>
    <mergeCell ref="P45:P47"/>
    <mergeCell ref="Q45:Q47"/>
    <mergeCell ref="I48:P48"/>
    <mergeCell ref="A49:Q49"/>
    <mergeCell ref="C57:C60"/>
    <mergeCell ref="D57:D60"/>
    <mergeCell ref="E57:E59"/>
    <mergeCell ref="F57:F60"/>
    <mergeCell ref="I57:I59"/>
    <mergeCell ref="J57:J59"/>
    <mergeCell ref="K57:K59"/>
    <mergeCell ref="L57:L59"/>
    <mergeCell ref="M57:M59"/>
    <mergeCell ref="N57:N59"/>
    <mergeCell ref="O57:O59"/>
    <mergeCell ref="P57:P59"/>
    <mergeCell ref="Q57:Q59"/>
    <mergeCell ref="I60:P60"/>
    <mergeCell ref="D45:D48"/>
    <mergeCell ref="A55:Q55"/>
    <mergeCell ref="C21:C24"/>
    <mergeCell ref="D21:D24"/>
    <mergeCell ref="E21:E23"/>
    <mergeCell ref="F21:F24"/>
    <mergeCell ref="I21:I23"/>
    <mergeCell ref="J21:J23"/>
    <mergeCell ref="K21:K23"/>
    <mergeCell ref="Q27:Q29"/>
    <mergeCell ref="I24:P24"/>
    <mergeCell ref="A25:Q25"/>
    <mergeCell ref="C27:C30"/>
    <mergeCell ref="D27:D30"/>
    <mergeCell ref="E27:E29"/>
    <mergeCell ref="F27:F30"/>
    <mergeCell ref="I27:I29"/>
    <mergeCell ref="J27:J29"/>
    <mergeCell ref="K27:K29"/>
    <mergeCell ref="L27:L29"/>
    <mergeCell ref="M27:M29"/>
    <mergeCell ref="N27:N29"/>
    <mergeCell ref="O27:O29"/>
    <mergeCell ref="P27:P29"/>
    <mergeCell ref="I30:P30"/>
    <mergeCell ref="E45:E47"/>
    <mergeCell ref="F45:F48"/>
    <mergeCell ref="I45:I47"/>
    <mergeCell ref="J45:J47"/>
    <mergeCell ref="K45:K47"/>
    <mergeCell ref="L45:L47"/>
    <mergeCell ref="M45:M47"/>
    <mergeCell ref="N45:N47"/>
    <mergeCell ref="A37:Q37"/>
    <mergeCell ref="C39:C42"/>
    <mergeCell ref="D39:D42"/>
    <mergeCell ref="E39:E41"/>
    <mergeCell ref="F39:F42"/>
    <mergeCell ref="I39:I41"/>
    <mergeCell ref="J39:J41"/>
    <mergeCell ref="K39:K41"/>
    <mergeCell ref="L39:L41"/>
    <mergeCell ref="M39:M41"/>
    <mergeCell ref="N39:N41"/>
    <mergeCell ref="O39:O41"/>
    <mergeCell ref="P39:P41"/>
    <mergeCell ref="Q39:Q41"/>
    <mergeCell ref="A7:Q7"/>
    <mergeCell ref="A8:Q8"/>
    <mergeCell ref="A11:Q11"/>
    <mergeCell ref="A12:Q12"/>
    <mergeCell ref="J13:Q13"/>
    <mergeCell ref="C15:C18"/>
    <mergeCell ref="A10:Q10"/>
    <mergeCell ref="E15:E17"/>
    <mergeCell ref="Q15:Q17"/>
    <mergeCell ref="P15:P17"/>
    <mergeCell ref="O15:O17"/>
    <mergeCell ref="N15:N17"/>
    <mergeCell ref="M15:M17"/>
    <mergeCell ref="A9:Q9"/>
    <mergeCell ref="Q21:Q23"/>
    <mergeCell ref="I15:I17"/>
    <mergeCell ref="L15:L17"/>
    <mergeCell ref="K15:K17"/>
    <mergeCell ref="J15:J17"/>
    <mergeCell ref="C131:I134"/>
    <mergeCell ref="M144:P144"/>
    <mergeCell ref="I128:P128"/>
    <mergeCell ref="F15:F18"/>
    <mergeCell ref="I18:P18"/>
    <mergeCell ref="A128:H128"/>
    <mergeCell ref="K136:P136"/>
    <mergeCell ref="L141:P141"/>
    <mergeCell ref="L142:P142"/>
    <mergeCell ref="L143:P143"/>
    <mergeCell ref="D15:D18"/>
    <mergeCell ref="L21:L23"/>
    <mergeCell ref="M21:M23"/>
    <mergeCell ref="N21:N23"/>
    <mergeCell ref="O21:O23"/>
    <mergeCell ref="P21:P23"/>
    <mergeCell ref="A43:Q43"/>
    <mergeCell ref="C45:C48"/>
    <mergeCell ref="A111:A114"/>
  </mergeCells>
  <printOptions horizontalCentered="1" verticalCentered="1"/>
  <pageMargins left="0.39370078740157483" right="0.39370078740157483" top="0.39370078740157483" bottom="0" header="0.39370078740157483" footer="0.39370078740157483"/>
  <pageSetup paperSize="9" scale="55" fitToHeight="0" orientation="landscape" horizont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61"/>
  <sheetViews>
    <sheetView workbookViewId="0">
      <selection activeCell="D2" sqref="D2"/>
    </sheetView>
  </sheetViews>
  <sheetFormatPr defaultRowHeight="15" x14ac:dyDescent="0.25"/>
  <cols>
    <col min="4" max="4" width="11.5703125" bestFit="1" customWidth="1"/>
  </cols>
  <sheetData>
    <row r="2" spans="2:4" ht="15.75" thickBot="1" x14ac:dyDescent="0.3">
      <c r="B2" s="1">
        <v>80</v>
      </c>
      <c r="C2" s="1">
        <v>2.87</v>
      </c>
      <c r="D2" s="3">
        <f>B2*C2</f>
        <v>229.60000000000002</v>
      </c>
    </row>
    <row r="3" spans="2:4" ht="15.75" thickBot="1" x14ac:dyDescent="0.3">
      <c r="B3" s="1">
        <v>700</v>
      </c>
      <c r="C3" s="1">
        <v>22.98</v>
      </c>
      <c r="D3" s="3">
        <f t="shared" ref="D3:D60" si="0">B3*C3</f>
        <v>16086</v>
      </c>
    </row>
    <row r="4" spans="2:4" ht="15.75" thickBot="1" x14ac:dyDescent="0.3">
      <c r="B4" s="1">
        <v>1000</v>
      </c>
      <c r="C4" s="1">
        <v>30.2</v>
      </c>
      <c r="D4" s="3">
        <f t="shared" si="0"/>
        <v>30200</v>
      </c>
    </row>
    <row r="5" spans="2:4" ht="15.75" thickBot="1" x14ac:dyDescent="0.3">
      <c r="B5" s="1">
        <v>2</v>
      </c>
      <c r="C5" s="1">
        <v>223.65</v>
      </c>
      <c r="D5" s="3">
        <f t="shared" si="0"/>
        <v>447.3</v>
      </c>
    </row>
    <row r="6" spans="2:4" ht="15.75" thickBot="1" x14ac:dyDescent="0.3">
      <c r="B6" s="1">
        <v>30</v>
      </c>
      <c r="C6" s="2">
        <v>1042.83</v>
      </c>
      <c r="D6" s="3">
        <f t="shared" si="0"/>
        <v>31284.899999999998</v>
      </c>
    </row>
    <row r="7" spans="2:4" ht="15.75" thickBot="1" x14ac:dyDescent="0.3">
      <c r="B7" s="1">
        <v>100</v>
      </c>
      <c r="C7" s="1">
        <v>19.18</v>
      </c>
      <c r="D7" s="3">
        <f t="shared" si="0"/>
        <v>1918</v>
      </c>
    </row>
    <row r="8" spans="2:4" ht="15.75" thickBot="1" x14ac:dyDescent="0.3">
      <c r="B8" s="1">
        <v>60</v>
      </c>
      <c r="C8" s="1">
        <v>266.67</v>
      </c>
      <c r="D8" s="3">
        <f t="shared" si="0"/>
        <v>16000.2</v>
      </c>
    </row>
    <row r="9" spans="2:4" ht="15.75" thickBot="1" x14ac:dyDescent="0.3">
      <c r="B9" s="1">
        <v>640</v>
      </c>
      <c r="C9" s="1">
        <v>4.17</v>
      </c>
      <c r="D9" s="3">
        <f t="shared" si="0"/>
        <v>2668.8</v>
      </c>
    </row>
    <row r="10" spans="2:4" ht="15.75" thickBot="1" x14ac:dyDescent="0.3">
      <c r="B10" s="1">
        <v>640</v>
      </c>
      <c r="C10" s="1">
        <v>1.28</v>
      </c>
      <c r="D10" s="3">
        <f t="shared" si="0"/>
        <v>819.2</v>
      </c>
    </row>
    <row r="11" spans="2:4" ht="15.75" thickBot="1" x14ac:dyDescent="0.3">
      <c r="B11" s="1">
        <v>640</v>
      </c>
      <c r="C11" s="1">
        <v>1.51</v>
      </c>
      <c r="D11" s="3">
        <f t="shared" si="0"/>
        <v>966.4</v>
      </c>
    </row>
    <row r="12" spans="2:4" ht="15.75" thickBot="1" x14ac:dyDescent="0.3">
      <c r="B12" s="1">
        <v>30</v>
      </c>
      <c r="C12" s="1">
        <v>3.99</v>
      </c>
      <c r="D12" s="3">
        <f t="shared" si="0"/>
        <v>119.7</v>
      </c>
    </row>
    <row r="13" spans="2:4" ht="15.75" thickBot="1" x14ac:dyDescent="0.3">
      <c r="B13" s="1">
        <v>200</v>
      </c>
      <c r="C13" s="1">
        <v>2.2599999999999998</v>
      </c>
      <c r="D13" s="3">
        <f t="shared" si="0"/>
        <v>451.99999999999994</v>
      </c>
    </row>
    <row r="14" spans="2:4" ht="15.75" thickBot="1" x14ac:dyDescent="0.3">
      <c r="B14" s="1">
        <v>200</v>
      </c>
      <c r="C14" s="1">
        <v>9.98</v>
      </c>
      <c r="D14" s="3">
        <f t="shared" si="0"/>
        <v>1996</v>
      </c>
    </row>
    <row r="15" spans="2:4" ht="15.75" thickBot="1" x14ac:dyDescent="0.3">
      <c r="B15" s="1">
        <v>200</v>
      </c>
      <c r="C15" s="1">
        <v>7.33</v>
      </c>
      <c r="D15" s="3">
        <f t="shared" si="0"/>
        <v>1466</v>
      </c>
    </row>
    <row r="16" spans="2:4" ht="15.75" thickBot="1" x14ac:dyDescent="0.3">
      <c r="B16" s="1">
        <v>12</v>
      </c>
      <c r="C16" s="1">
        <v>11.18</v>
      </c>
      <c r="D16" s="3">
        <f t="shared" si="0"/>
        <v>134.16</v>
      </c>
    </row>
    <row r="17" spans="2:4" ht="15.75" thickBot="1" x14ac:dyDescent="0.3">
      <c r="B17" s="1">
        <v>24</v>
      </c>
      <c r="C17" s="1">
        <v>13.06</v>
      </c>
      <c r="D17" s="3">
        <f t="shared" si="0"/>
        <v>313.44</v>
      </c>
    </row>
    <row r="18" spans="2:4" ht="15.75" thickBot="1" x14ac:dyDescent="0.3">
      <c r="B18" s="1">
        <v>390</v>
      </c>
      <c r="C18" s="1">
        <v>8.01</v>
      </c>
      <c r="D18" s="3">
        <f t="shared" si="0"/>
        <v>3123.9</v>
      </c>
    </row>
    <row r="19" spans="2:4" ht="15.75" thickBot="1" x14ac:dyDescent="0.3">
      <c r="B19" s="1">
        <v>240</v>
      </c>
      <c r="C19" s="1">
        <v>1.36</v>
      </c>
      <c r="D19" s="3">
        <f t="shared" si="0"/>
        <v>326.40000000000003</v>
      </c>
    </row>
    <row r="20" spans="2:4" ht="15.75" thickBot="1" x14ac:dyDescent="0.3">
      <c r="B20" s="1">
        <v>220</v>
      </c>
      <c r="C20" s="1">
        <v>4.45</v>
      </c>
      <c r="D20" s="3">
        <f t="shared" si="0"/>
        <v>979</v>
      </c>
    </row>
    <row r="21" spans="2:4" ht="15.75" thickBot="1" x14ac:dyDescent="0.3">
      <c r="B21" s="1">
        <v>3360</v>
      </c>
      <c r="C21" s="1">
        <v>5.0999999999999996</v>
      </c>
      <c r="D21" s="3">
        <f t="shared" si="0"/>
        <v>17136</v>
      </c>
    </row>
    <row r="22" spans="2:4" ht="15.75" thickBot="1" x14ac:dyDescent="0.3">
      <c r="B22" s="1">
        <v>640</v>
      </c>
      <c r="C22" s="1">
        <v>65.209999999999994</v>
      </c>
      <c r="D22" s="3">
        <f t="shared" si="0"/>
        <v>41734.399999999994</v>
      </c>
    </row>
    <row r="23" spans="2:4" ht="15.75" thickBot="1" x14ac:dyDescent="0.3">
      <c r="B23" s="1">
        <v>400</v>
      </c>
      <c r="C23" s="1">
        <v>12.16</v>
      </c>
      <c r="D23" s="3">
        <f t="shared" si="0"/>
        <v>4864</v>
      </c>
    </row>
    <row r="24" spans="2:4" ht="15.75" thickBot="1" x14ac:dyDescent="0.3">
      <c r="B24" s="1">
        <v>240</v>
      </c>
      <c r="C24" s="1">
        <v>0.93</v>
      </c>
      <c r="D24" s="3">
        <f t="shared" si="0"/>
        <v>223.20000000000002</v>
      </c>
    </row>
    <row r="25" spans="2:4" ht="15.75" thickBot="1" x14ac:dyDescent="0.3">
      <c r="B25" s="1">
        <v>240</v>
      </c>
      <c r="C25" s="1">
        <v>16.149999999999999</v>
      </c>
      <c r="D25" s="3">
        <f t="shared" si="0"/>
        <v>3875.9999999999995</v>
      </c>
    </row>
    <row r="26" spans="2:4" ht="15.75" thickBot="1" x14ac:dyDescent="0.3">
      <c r="B26" s="1">
        <v>20</v>
      </c>
      <c r="C26" s="1">
        <v>11.45</v>
      </c>
      <c r="D26" s="3">
        <f t="shared" si="0"/>
        <v>229</v>
      </c>
    </row>
    <row r="27" spans="2:4" ht="15.75" thickBot="1" x14ac:dyDescent="0.3">
      <c r="B27" s="1">
        <v>190</v>
      </c>
      <c r="C27" s="1">
        <v>8.44</v>
      </c>
      <c r="D27" s="3">
        <f t="shared" si="0"/>
        <v>1603.6</v>
      </c>
    </row>
    <row r="28" spans="2:4" ht="15.75" thickBot="1" x14ac:dyDescent="0.3">
      <c r="B28" s="1">
        <v>135</v>
      </c>
      <c r="C28" s="1">
        <v>7.67</v>
      </c>
      <c r="D28" s="3">
        <f t="shared" si="0"/>
        <v>1035.45</v>
      </c>
    </row>
    <row r="29" spans="2:4" ht="15.75" thickBot="1" x14ac:dyDescent="0.3">
      <c r="B29" s="1">
        <v>400</v>
      </c>
      <c r="C29" s="1">
        <v>19.57</v>
      </c>
      <c r="D29" s="3">
        <f t="shared" si="0"/>
        <v>7828</v>
      </c>
    </row>
    <row r="30" spans="2:4" ht="15.75" thickBot="1" x14ac:dyDescent="0.3">
      <c r="B30" s="1">
        <v>160</v>
      </c>
      <c r="C30" s="1">
        <v>7.43</v>
      </c>
      <c r="D30" s="3">
        <f t="shared" si="0"/>
        <v>1188.8</v>
      </c>
    </row>
    <row r="31" spans="2:4" ht="15.75" thickBot="1" x14ac:dyDescent="0.3">
      <c r="B31" s="1">
        <v>380</v>
      </c>
      <c r="C31" s="1">
        <v>3.04</v>
      </c>
      <c r="D31" s="3">
        <f t="shared" si="0"/>
        <v>1155.2</v>
      </c>
    </row>
    <row r="32" spans="2:4" ht="15.75" thickBot="1" x14ac:dyDescent="0.3">
      <c r="B32" s="1">
        <v>360</v>
      </c>
      <c r="C32" s="1">
        <v>82</v>
      </c>
      <c r="D32" s="3">
        <f t="shared" si="0"/>
        <v>29520</v>
      </c>
    </row>
    <row r="33" spans="2:4" ht="15.75" thickBot="1" x14ac:dyDescent="0.3">
      <c r="B33" s="1">
        <v>24</v>
      </c>
      <c r="C33" s="1">
        <v>40</v>
      </c>
      <c r="D33" s="3">
        <f t="shared" si="0"/>
        <v>960</v>
      </c>
    </row>
    <row r="34" spans="2:4" ht="15.75" thickBot="1" x14ac:dyDescent="0.3">
      <c r="B34" s="1">
        <v>400</v>
      </c>
      <c r="C34" s="1">
        <v>0.47</v>
      </c>
      <c r="D34" s="3">
        <f t="shared" si="0"/>
        <v>188</v>
      </c>
    </row>
    <row r="35" spans="2:4" ht="15.75" thickBot="1" x14ac:dyDescent="0.3">
      <c r="B35" s="1">
        <v>50</v>
      </c>
      <c r="C35" s="1">
        <v>17.170000000000002</v>
      </c>
      <c r="D35" s="3">
        <f t="shared" si="0"/>
        <v>858.50000000000011</v>
      </c>
    </row>
    <row r="36" spans="2:4" ht="15.75" thickBot="1" x14ac:dyDescent="0.3">
      <c r="B36" s="1">
        <v>24</v>
      </c>
      <c r="C36" s="1">
        <v>21.9</v>
      </c>
      <c r="D36" s="3">
        <f t="shared" si="0"/>
        <v>525.59999999999991</v>
      </c>
    </row>
    <row r="37" spans="2:4" ht="15.75" thickBot="1" x14ac:dyDescent="0.3">
      <c r="B37" s="1">
        <v>12</v>
      </c>
      <c r="C37" s="1">
        <v>88.1</v>
      </c>
      <c r="D37" s="3">
        <f t="shared" si="0"/>
        <v>1057.1999999999998</v>
      </c>
    </row>
    <row r="38" spans="2:4" ht="15.75" thickBot="1" x14ac:dyDescent="0.3">
      <c r="B38" s="1">
        <v>24</v>
      </c>
      <c r="C38" s="1">
        <v>8.66</v>
      </c>
      <c r="D38" s="3">
        <f t="shared" si="0"/>
        <v>207.84</v>
      </c>
    </row>
    <row r="39" spans="2:4" ht="15.75" thickBot="1" x14ac:dyDescent="0.3">
      <c r="B39" s="1">
        <v>8</v>
      </c>
      <c r="C39" s="1">
        <v>46.17</v>
      </c>
      <c r="D39" s="3">
        <f t="shared" si="0"/>
        <v>369.36</v>
      </c>
    </row>
    <row r="40" spans="2:4" ht="15.75" thickBot="1" x14ac:dyDescent="0.3">
      <c r="B40" s="1">
        <v>8</v>
      </c>
      <c r="C40" s="1">
        <v>54.88</v>
      </c>
      <c r="D40" s="3">
        <f t="shared" si="0"/>
        <v>439.04</v>
      </c>
    </row>
    <row r="41" spans="2:4" ht="15.75" thickBot="1" x14ac:dyDescent="0.3">
      <c r="B41" s="1">
        <v>8</v>
      </c>
      <c r="C41" s="1">
        <v>116.51</v>
      </c>
      <c r="D41" s="3">
        <f t="shared" si="0"/>
        <v>932.08</v>
      </c>
    </row>
    <row r="42" spans="2:4" ht="15.75" thickBot="1" x14ac:dyDescent="0.3">
      <c r="B42" s="1">
        <v>8</v>
      </c>
      <c r="C42" s="1">
        <v>216.45</v>
      </c>
      <c r="D42" s="3">
        <f t="shared" si="0"/>
        <v>1731.6</v>
      </c>
    </row>
    <row r="43" spans="2:4" ht="15.75" thickBot="1" x14ac:dyDescent="0.3">
      <c r="B43" s="1">
        <v>24</v>
      </c>
      <c r="C43" s="1">
        <v>7.03</v>
      </c>
      <c r="D43" s="3">
        <f t="shared" si="0"/>
        <v>168.72</v>
      </c>
    </row>
    <row r="44" spans="2:4" ht="15.75" thickBot="1" x14ac:dyDescent="0.3">
      <c r="B44" s="1">
        <v>24</v>
      </c>
      <c r="C44" s="1">
        <v>10.9</v>
      </c>
      <c r="D44" s="3">
        <f t="shared" si="0"/>
        <v>261.60000000000002</v>
      </c>
    </row>
    <row r="45" spans="2:4" ht="15.75" thickBot="1" x14ac:dyDescent="0.3">
      <c r="B45" s="1">
        <v>24</v>
      </c>
      <c r="C45" s="1">
        <v>20</v>
      </c>
      <c r="D45" s="3">
        <f t="shared" si="0"/>
        <v>480</v>
      </c>
    </row>
    <row r="46" spans="2:4" ht="15.75" thickBot="1" x14ac:dyDescent="0.3">
      <c r="B46" s="1">
        <v>16</v>
      </c>
      <c r="C46" s="1">
        <v>57.87</v>
      </c>
      <c r="D46" s="3">
        <f t="shared" si="0"/>
        <v>925.92</v>
      </c>
    </row>
    <row r="47" spans="2:4" ht="15.75" thickBot="1" x14ac:dyDescent="0.3">
      <c r="B47" s="1">
        <v>16</v>
      </c>
      <c r="C47" s="1">
        <v>78</v>
      </c>
      <c r="D47" s="3">
        <f t="shared" si="0"/>
        <v>1248</v>
      </c>
    </row>
    <row r="48" spans="2:4" ht="15.75" thickBot="1" x14ac:dyDescent="0.3">
      <c r="B48" s="1">
        <v>32</v>
      </c>
      <c r="C48" s="1">
        <v>126.95</v>
      </c>
      <c r="D48" s="3">
        <f t="shared" si="0"/>
        <v>4062.4</v>
      </c>
    </row>
    <row r="49" spans="2:4" ht="15.75" thickBot="1" x14ac:dyDescent="0.3">
      <c r="B49" s="1">
        <v>16</v>
      </c>
      <c r="C49" s="1">
        <v>54.67</v>
      </c>
      <c r="D49" s="3">
        <f t="shared" si="0"/>
        <v>874.72</v>
      </c>
    </row>
    <row r="50" spans="2:4" ht="15.75" thickBot="1" x14ac:dyDescent="0.3">
      <c r="B50" s="1">
        <v>120</v>
      </c>
      <c r="C50" s="1">
        <v>28.18</v>
      </c>
      <c r="D50" s="3">
        <f t="shared" si="0"/>
        <v>3381.6</v>
      </c>
    </row>
    <row r="51" spans="2:4" ht="15.75" thickBot="1" x14ac:dyDescent="0.3">
      <c r="B51" s="1">
        <v>120</v>
      </c>
      <c r="C51" s="1">
        <v>31.5</v>
      </c>
      <c r="D51" s="3">
        <f t="shared" si="0"/>
        <v>3780</v>
      </c>
    </row>
    <row r="52" spans="2:4" ht="15.75" thickBot="1" x14ac:dyDescent="0.3">
      <c r="B52" s="1">
        <v>120</v>
      </c>
      <c r="C52" s="1">
        <v>24.74</v>
      </c>
      <c r="D52" s="3">
        <f t="shared" si="0"/>
        <v>2968.7999999999997</v>
      </c>
    </row>
    <row r="53" spans="2:4" ht="15.75" thickBot="1" x14ac:dyDescent="0.3">
      <c r="B53" s="1">
        <v>14</v>
      </c>
      <c r="C53" s="1">
        <v>63.93</v>
      </c>
      <c r="D53" s="3">
        <f t="shared" si="0"/>
        <v>895.02</v>
      </c>
    </row>
    <row r="54" spans="2:4" ht="15.75" thickBot="1" x14ac:dyDescent="0.3">
      <c r="B54" s="1">
        <v>16</v>
      </c>
      <c r="C54" s="1">
        <v>33.130000000000003</v>
      </c>
      <c r="D54" s="3">
        <f t="shared" si="0"/>
        <v>530.08000000000004</v>
      </c>
    </row>
    <row r="55" spans="2:4" ht="15.75" thickBot="1" x14ac:dyDescent="0.3">
      <c r="B55" s="1">
        <v>20</v>
      </c>
      <c r="C55" s="1">
        <v>6.34</v>
      </c>
      <c r="D55" s="3">
        <f t="shared" si="0"/>
        <v>126.8</v>
      </c>
    </row>
    <row r="56" spans="2:4" ht="15.75" thickBot="1" x14ac:dyDescent="0.3">
      <c r="B56" s="1">
        <v>10</v>
      </c>
      <c r="C56" s="1">
        <v>24.18</v>
      </c>
      <c r="D56" s="3">
        <f t="shared" si="0"/>
        <v>241.8</v>
      </c>
    </row>
    <row r="57" spans="2:4" ht="15.75" thickBot="1" x14ac:dyDescent="0.3">
      <c r="B57" s="1">
        <v>32</v>
      </c>
      <c r="C57" s="1">
        <v>62.69</v>
      </c>
      <c r="D57" s="3">
        <f t="shared" si="0"/>
        <v>2006.08</v>
      </c>
    </row>
    <row r="58" spans="2:4" ht="15.75" thickBot="1" x14ac:dyDescent="0.3">
      <c r="B58" s="1">
        <v>14</v>
      </c>
      <c r="C58" s="1">
        <v>97.75</v>
      </c>
      <c r="D58" s="3">
        <f t="shared" si="0"/>
        <v>1368.5</v>
      </c>
    </row>
    <row r="59" spans="2:4" ht="15.75" thickBot="1" x14ac:dyDescent="0.3">
      <c r="B59" s="1">
        <v>16</v>
      </c>
      <c r="C59" s="1">
        <v>53.84</v>
      </c>
      <c r="D59" s="3">
        <f t="shared" si="0"/>
        <v>861.44</v>
      </c>
    </row>
    <row r="60" spans="2:4" ht="15.75" thickBot="1" x14ac:dyDescent="0.3">
      <c r="B60" s="1">
        <v>80</v>
      </c>
      <c r="C60" s="1">
        <v>15.76</v>
      </c>
      <c r="D60" s="3">
        <f t="shared" si="0"/>
        <v>1260.8</v>
      </c>
    </row>
    <row r="61" spans="2:4" x14ac:dyDescent="0.25">
      <c r="D61" s="4">
        <f>SUM(D2:D60)</f>
        <v>252636.14999999994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15" sqref="F15"/>
    </sheetView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0"/>
  <sheetViews>
    <sheetView topLeftCell="A88" workbookViewId="0">
      <selection activeCell="B1" sqref="B1"/>
    </sheetView>
  </sheetViews>
  <sheetFormatPr defaultRowHeight="15" x14ac:dyDescent="0.25"/>
  <sheetData>
    <row r="1" spans="1:2" x14ac:dyDescent="0.25">
      <c r="A1" s="5">
        <v>1.47</v>
      </c>
      <c r="B1">
        <f>(AVERAGE(A1:A50))</f>
        <v>2.0131999999999999</v>
      </c>
    </row>
    <row r="2" spans="1:2" x14ac:dyDescent="0.25">
      <c r="A2" s="5">
        <v>1.62</v>
      </c>
    </row>
    <row r="3" spans="1:2" x14ac:dyDescent="0.25">
      <c r="A3" s="5">
        <v>1.67</v>
      </c>
    </row>
    <row r="4" spans="1:2" x14ac:dyDescent="0.25">
      <c r="A4" s="5">
        <v>1.7</v>
      </c>
    </row>
    <row r="5" spans="1:2" x14ac:dyDescent="0.25">
      <c r="A5" s="5">
        <v>1.8</v>
      </c>
    </row>
    <row r="6" spans="1:2" x14ac:dyDescent="0.25">
      <c r="A6" s="5">
        <v>1.8</v>
      </c>
    </row>
    <row r="7" spans="1:2" x14ac:dyDescent="0.25">
      <c r="A7" s="5">
        <v>1.8</v>
      </c>
    </row>
    <row r="8" spans="1:2" x14ac:dyDescent="0.25">
      <c r="A8" s="5">
        <v>1.83</v>
      </c>
    </row>
    <row r="9" spans="1:2" x14ac:dyDescent="0.25">
      <c r="A9" s="5">
        <v>1.88</v>
      </c>
    </row>
    <row r="10" spans="1:2" x14ac:dyDescent="0.25">
      <c r="A10" s="5">
        <v>1.9</v>
      </c>
    </row>
    <row r="11" spans="1:2" x14ac:dyDescent="0.25">
      <c r="A11" s="5">
        <v>1.9</v>
      </c>
    </row>
    <row r="12" spans="1:2" x14ac:dyDescent="0.25">
      <c r="A12" s="5">
        <v>1.94</v>
      </c>
    </row>
    <row r="13" spans="1:2" x14ac:dyDescent="0.25">
      <c r="A13" s="5">
        <v>1.95</v>
      </c>
    </row>
    <row r="14" spans="1:2" x14ac:dyDescent="0.25">
      <c r="A14" s="5">
        <v>1.96</v>
      </c>
    </row>
    <row r="15" spans="1:2" x14ac:dyDescent="0.25">
      <c r="A15" s="5">
        <v>1.97</v>
      </c>
    </row>
    <row r="16" spans="1:2" x14ac:dyDescent="0.25">
      <c r="A16" s="5">
        <v>1.99</v>
      </c>
    </row>
    <row r="17" spans="1:1" x14ac:dyDescent="0.25">
      <c r="A17" s="5">
        <v>1.99</v>
      </c>
    </row>
    <row r="18" spans="1:1" x14ac:dyDescent="0.25">
      <c r="A18" s="5">
        <v>2</v>
      </c>
    </row>
    <row r="19" spans="1:1" x14ac:dyDescent="0.25">
      <c r="A19" s="5">
        <v>2</v>
      </c>
    </row>
    <row r="20" spans="1:1" x14ac:dyDescent="0.25">
      <c r="A20" s="5">
        <v>2</v>
      </c>
    </row>
    <row r="21" spans="1:1" x14ac:dyDescent="0.25">
      <c r="A21" s="5">
        <v>2</v>
      </c>
    </row>
    <row r="22" spans="1:1" x14ac:dyDescent="0.25">
      <c r="A22" s="5">
        <v>2.0499999999999998</v>
      </c>
    </row>
    <row r="23" spans="1:1" x14ac:dyDescent="0.25">
      <c r="A23" s="5">
        <v>2.0499999999999998</v>
      </c>
    </row>
    <row r="24" spans="1:1" x14ac:dyDescent="0.25">
      <c r="A24" s="5">
        <v>2.0499999999999998</v>
      </c>
    </row>
    <row r="25" spans="1:1" x14ac:dyDescent="0.25">
      <c r="A25" s="5">
        <v>2.08</v>
      </c>
    </row>
    <row r="26" spans="1:1" x14ac:dyDescent="0.25">
      <c r="A26" s="5">
        <v>2.09</v>
      </c>
    </row>
    <row r="27" spans="1:1" x14ac:dyDescent="0.25">
      <c r="A27" s="5">
        <v>2.09</v>
      </c>
    </row>
    <row r="28" spans="1:1" x14ac:dyDescent="0.25">
      <c r="A28" s="5">
        <v>2.09</v>
      </c>
    </row>
    <row r="29" spans="1:1" x14ac:dyDescent="0.25">
      <c r="A29" s="5">
        <v>2.09</v>
      </c>
    </row>
    <row r="30" spans="1:1" x14ac:dyDescent="0.25">
      <c r="A30" s="5">
        <v>2.1</v>
      </c>
    </row>
    <row r="31" spans="1:1" x14ac:dyDescent="0.25">
      <c r="A31" s="5">
        <v>2.1</v>
      </c>
    </row>
    <row r="32" spans="1:1" x14ac:dyDescent="0.25">
      <c r="A32" s="5">
        <v>2.1</v>
      </c>
    </row>
    <row r="33" spans="1:1" x14ac:dyDescent="0.25">
      <c r="A33" s="5">
        <v>2.1</v>
      </c>
    </row>
    <row r="34" spans="1:1" x14ac:dyDescent="0.25">
      <c r="A34" s="5">
        <v>2.1</v>
      </c>
    </row>
    <row r="35" spans="1:1" x14ac:dyDescent="0.25">
      <c r="A35" s="5">
        <v>2.1</v>
      </c>
    </row>
    <row r="36" spans="1:1" x14ac:dyDescent="0.25">
      <c r="A36" s="5">
        <v>2.1</v>
      </c>
    </row>
    <row r="37" spans="1:1" x14ac:dyDescent="0.25">
      <c r="A37" s="5">
        <v>2.1</v>
      </c>
    </row>
    <row r="38" spans="1:1" x14ac:dyDescent="0.25">
      <c r="A38" s="5">
        <v>2.11</v>
      </c>
    </row>
    <row r="39" spans="1:1" x14ac:dyDescent="0.25">
      <c r="A39" s="5">
        <v>2.11</v>
      </c>
    </row>
    <row r="40" spans="1:1" x14ac:dyDescent="0.25">
      <c r="A40" s="5">
        <v>2.11</v>
      </c>
    </row>
    <row r="41" spans="1:1" x14ac:dyDescent="0.25">
      <c r="A41" s="5">
        <v>2.14</v>
      </c>
    </row>
    <row r="42" spans="1:1" x14ac:dyDescent="0.25">
      <c r="A42" s="5">
        <v>2.15</v>
      </c>
    </row>
    <row r="43" spans="1:1" x14ac:dyDescent="0.25">
      <c r="A43" s="5">
        <v>2.15</v>
      </c>
    </row>
    <row r="44" spans="1:1" x14ac:dyDescent="0.25">
      <c r="A44" s="5">
        <v>2.17</v>
      </c>
    </row>
    <row r="45" spans="1:1" x14ac:dyDescent="0.25">
      <c r="A45" s="5">
        <v>2.17</v>
      </c>
    </row>
    <row r="46" spans="1:1" x14ac:dyDescent="0.25">
      <c r="A46" s="5">
        <v>2.19</v>
      </c>
    </row>
    <row r="47" spans="1:1" x14ac:dyDescent="0.25">
      <c r="A47" s="5">
        <v>2.2000000000000002</v>
      </c>
    </row>
    <row r="48" spans="1:1" x14ac:dyDescent="0.25">
      <c r="A48" s="5">
        <v>2.2000000000000002</v>
      </c>
    </row>
    <row r="49" spans="1:1" x14ac:dyDescent="0.25">
      <c r="A49" s="5">
        <v>2.2000000000000002</v>
      </c>
    </row>
    <row r="50" spans="1:1" x14ac:dyDescent="0.25">
      <c r="A50" s="5">
        <v>2.2000000000000002</v>
      </c>
    </row>
  </sheetData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>
    <row r="1" spans="1:1" x14ac:dyDescent="0.25">
      <c r="A1">
        <v>7661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1</vt:i4>
      </vt:variant>
    </vt:vector>
  </HeadingPairs>
  <TitlesOfParts>
    <vt:vector size="6" baseType="lpstr">
      <vt:lpstr>Plan1</vt:lpstr>
      <vt:lpstr>Plan2</vt:lpstr>
      <vt:lpstr>Plan3</vt:lpstr>
      <vt:lpstr>Plan4</vt:lpstr>
      <vt:lpstr>Plan5</vt:lpstr>
      <vt:lpstr>Plan1!Area_de_impressao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IFPB</dc:creator>
  <cp:lastModifiedBy>IFPB</cp:lastModifiedBy>
  <cp:lastPrinted>2019-04-15T18:21:11Z</cp:lastPrinted>
  <dcterms:created xsi:type="dcterms:W3CDTF">2013-08-26T19:00:42Z</dcterms:created>
  <dcterms:modified xsi:type="dcterms:W3CDTF">2020-01-29T13:42:53Z</dcterms:modified>
</cp:coreProperties>
</file>